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77d\AC\Temp\"/>
    </mc:Choice>
  </mc:AlternateContent>
  <xr:revisionPtr revIDLastSave="0" documentId="8_{6FEE2618-09E2-8943-8B88-9F9CD08A08A6}" xr6:coauthVersionLast="47" xr6:coauthVersionMax="47" xr10:uidLastSave="{00000000-0000-0000-0000-000000000000}"/>
  <workbookProtection workbookPassword="9070" lockStructure="1"/>
  <bookViews>
    <workbookView xWindow="-60" yWindow="-60" windowWidth="15480" windowHeight="11640" firstSheet="2" activeTab="11" xr2:uid="{00000000-000D-0000-FFFF-FFFF00000000}"/>
  </bookViews>
  <sheets>
    <sheet name="CASSANO" sheetId="9" r:id="rId1"/>
    <sheet name="CATANZARO" sheetId="2" r:id="rId2"/>
    <sheet name="COSENZA" sheetId="8" r:id="rId3"/>
    <sheet name="CROTONE" sheetId="10" r:id="rId4"/>
    <sheet name="LAMEZIA TERME" sheetId="3" r:id="rId5"/>
    <sheet name="LOCRI" sheetId="4" r:id="rId6"/>
    <sheet name="LUNGRO" sheetId="7" r:id="rId7"/>
    <sheet name="MILETO" sheetId="1" r:id="rId8"/>
    <sheet name="OPPIDO MAMERTINA" sheetId="11" r:id="rId9"/>
    <sheet name="REGGIO CAL." sheetId="12" r:id="rId10"/>
    <sheet name="ROSSANO" sheetId="6" r:id="rId11"/>
    <sheet name="S.MARCO ARG." sheetId="5" r:id="rId12"/>
    <sheet name="Foglio1" sheetId="13" r:id="rId13"/>
  </sheets>
  <definedNames>
    <definedName name="_xlnm._FilterDatabase" localSheetId="0" hidden="1">CASSANO!$A$5:$AZ$18</definedName>
    <definedName name="_xlnm._FilterDatabase" localSheetId="1" hidden="1">CATANZARO!$A$5:$AZ$47</definedName>
    <definedName name="_xlnm._FilterDatabase" localSheetId="2" hidden="1">COSENZA!$A$5:$AZ$64</definedName>
    <definedName name="_xlnm._FilterDatabase" localSheetId="3" hidden="1">CROTONE!$A$5:$AZ$37</definedName>
    <definedName name="_xlnm._FilterDatabase" localSheetId="4" hidden="1">'LAMEZIA TERME'!$A$5:$AZ$26</definedName>
    <definedName name="_xlnm._FilterDatabase" localSheetId="5" hidden="1">LOCRI!$A$5:$AX$31</definedName>
    <definedName name="_xlnm._FilterDatabase" localSheetId="7" hidden="1">MILETO!$A$6:$AZ$38</definedName>
    <definedName name="_xlnm._FilterDatabase" localSheetId="8" hidden="1">'OPPIDO MAMERTINA'!$A$5:$AZ$35</definedName>
    <definedName name="_xlnm._FilterDatabase" localSheetId="9" hidden="1">'REGGIO CAL.'!$A$6:$AZ$44</definedName>
    <definedName name="_xlnm._FilterDatabase" localSheetId="10" hidden="1">ROSSANO!$A$5:$AZ$31</definedName>
    <definedName name="_xlnm._FilterDatabase" localSheetId="11" hidden="1">'S.MARCO ARG.'!$A$5:$AZ$22</definedName>
    <definedName name="_xlnm.Print_Titles" localSheetId="1">CATANZARO!$3:$4</definedName>
    <definedName name="_xlnm.Print_Titles" localSheetId="3">CROTONE!$3:$4</definedName>
    <definedName name="_xlnm.Print_Titles" localSheetId="5">LOCRI!$3:$4</definedName>
    <definedName name="_xlnm.Print_Titles" localSheetId="7">MILETO!$4:$5</definedName>
    <definedName name="_xlnm.Print_Titles" localSheetId="8">'OPPIDO MAMERTINA'!$3:$4</definedName>
    <definedName name="_xlnm.Print_Titles" localSheetId="9">'REGGIO CAL.'!#REF!</definedName>
    <definedName name="_xlnm.Print_Titles" localSheetId="10">ROSSANO!$3:$4</definedName>
    <definedName name="_xlnm.Print_Titles" localSheetId="11">'S.MARCO ARG.'!$3:$4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8" l="1"/>
  <c r="J43" i="8"/>
  <c r="L43" i="8"/>
  <c r="N43" i="8"/>
  <c r="P43" i="8"/>
  <c r="R43" i="8"/>
  <c r="U43" i="8"/>
  <c r="W43" i="8"/>
  <c r="Y43" i="8"/>
  <c r="AA43" i="8"/>
  <c r="AB43" i="8"/>
  <c r="AG43" i="8"/>
  <c r="AI43" i="8"/>
  <c r="AK43" i="8"/>
  <c r="AM43" i="8"/>
  <c r="AO43" i="8"/>
  <c r="AQ43" i="8"/>
  <c r="AS43" i="8"/>
  <c r="AU43" i="8"/>
  <c r="AW43" i="8"/>
  <c r="AX43" i="8"/>
  <c r="AY43" i="8"/>
  <c r="L47" i="12"/>
  <c r="AW23" i="5"/>
  <c r="AU23" i="5"/>
  <c r="AI23" i="5"/>
  <c r="AK23" i="5"/>
  <c r="AM23" i="5"/>
  <c r="AO23" i="5"/>
  <c r="AQ23" i="5"/>
  <c r="AS23" i="5"/>
  <c r="AX23" i="5"/>
  <c r="AG23" i="5"/>
  <c r="AY23" i="5"/>
  <c r="AA23" i="5"/>
  <c r="Y23" i="5"/>
  <c r="W23" i="5"/>
  <c r="U23" i="5"/>
  <c r="AB23" i="5"/>
  <c r="R23" i="5"/>
  <c r="P23" i="5"/>
  <c r="N23" i="5"/>
  <c r="L23" i="5"/>
  <c r="J23" i="5"/>
  <c r="H23" i="5"/>
  <c r="S23" i="5"/>
  <c r="AW24" i="5"/>
  <c r="AU24" i="5"/>
  <c r="AS24" i="5"/>
  <c r="AQ24" i="5"/>
  <c r="AO24" i="5"/>
  <c r="AM24" i="5"/>
  <c r="AK24" i="5"/>
  <c r="AI24" i="5"/>
  <c r="AG24" i="5"/>
  <c r="AA24" i="5"/>
  <c r="Y24" i="5"/>
  <c r="W24" i="5"/>
  <c r="U24" i="5"/>
  <c r="AB24" i="5"/>
  <c r="R24" i="5"/>
  <c r="P24" i="5"/>
  <c r="N24" i="5"/>
  <c r="L24" i="5"/>
  <c r="J24" i="5"/>
  <c r="H24" i="5"/>
  <c r="S24" i="5"/>
  <c r="AW25" i="5"/>
  <c r="AI25" i="5"/>
  <c r="AK25" i="5"/>
  <c r="AM25" i="5"/>
  <c r="AO25" i="5"/>
  <c r="AQ25" i="5"/>
  <c r="AS25" i="5"/>
  <c r="AU25" i="5"/>
  <c r="AX25" i="5"/>
  <c r="AG25" i="5"/>
  <c r="AY25" i="5"/>
  <c r="AA25" i="5"/>
  <c r="Y25" i="5"/>
  <c r="W25" i="5"/>
  <c r="U25" i="5"/>
  <c r="AB25" i="5"/>
  <c r="R25" i="5"/>
  <c r="P25" i="5"/>
  <c r="N25" i="5"/>
  <c r="H25" i="5"/>
  <c r="J25" i="5"/>
  <c r="L25" i="5"/>
  <c r="S25" i="5"/>
  <c r="AZ25" i="5"/>
  <c r="AW49" i="12"/>
  <c r="AU49" i="12"/>
  <c r="AS49" i="12"/>
  <c r="AQ49" i="12"/>
  <c r="AO49" i="12"/>
  <c r="AM49" i="12"/>
  <c r="AK49" i="12"/>
  <c r="AI49" i="12"/>
  <c r="AX49" i="12"/>
  <c r="AG49" i="12"/>
  <c r="AY49" i="12"/>
  <c r="AA49" i="12"/>
  <c r="Y49" i="12"/>
  <c r="W49" i="12"/>
  <c r="U49" i="12"/>
  <c r="R49" i="12"/>
  <c r="P49" i="12"/>
  <c r="N49" i="12"/>
  <c r="L49" i="12"/>
  <c r="J49" i="12"/>
  <c r="H49" i="12"/>
  <c r="AW47" i="12"/>
  <c r="AU47" i="12"/>
  <c r="AS47" i="12"/>
  <c r="AQ47" i="12"/>
  <c r="AO47" i="12"/>
  <c r="AM47" i="12"/>
  <c r="AK47" i="12"/>
  <c r="AI47" i="12"/>
  <c r="AG47" i="12"/>
  <c r="AA47" i="12"/>
  <c r="Y47" i="12"/>
  <c r="W47" i="12"/>
  <c r="U47" i="12"/>
  <c r="R47" i="12"/>
  <c r="P47" i="12"/>
  <c r="N47" i="12"/>
  <c r="J47" i="12"/>
  <c r="H47" i="12"/>
  <c r="AW46" i="12"/>
  <c r="AU46" i="12"/>
  <c r="AS46" i="12"/>
  <c r="AQ46" i="12"/>
  <c r="AO46" i="12"/>
  <c r="AM46" i="12"/>
  <c r="AK46" i="12"/>
  <c r="AI46" i="12"/>
  <c r="AG46" i="12"/>
  <c r="AA46" i="12"/>
  <c r="Y46" i="12"/>
  <c r="W46" i="12"/>
  <c r="U46" i="12"/>
  <c r="R46" i="12"/>
  <c r="P46" i="12"/>
  <c r="N46" i="12"/>
  <c r="L46" i="12"/>
  <c r="J46" i="12"/>
  <c r="H46" i="12"/>
  <c r="AW50" i="12"/>
  <c r="AU50" i="12"/>
  <c r="AS50" i="12"/>
  <c r="AQ50" i="12"/>
  <c r="AO50" i="12"/>
  <c r="AM50" i="12"/>
  <c r="AK50" i="12"/>
  <c r="AI50" i="12"/>
  <c r="AG50" i="12"/>
  <c r="AA50" i="12"/>
  <c r="Y50" i="12"/>
  <c r="W50" i="12"/>
  <c r="U50" i="12"/>
  <c r="R50" i="12"/>
  <c r="P50" i="12"/>
  <c r="N50" i="12"/>
  <c r="L50" i="12"/>
  <c r="J50" i="12"/>
  <c r="H50" i="12"/>
  <c r="AW45" i="12"/>
  <c r="AU45" i="12"/>
  <c r="AS45" i="12"/>
  <c r="AQ45" i="12"/>
  <c r="AO45" i="12"/>
  <c r="AM45" i="12"/>
  <c r="AK45" i="12"/>
  <c r="AI45" i="12"/>
  <c r="AG45" i="12"/>
  <c r="AA45" i="12"/>
  <c r="Y45" i="12"/>
  <c r="W45" i="12"/>
  <c r="U45" i="12"/>
  <c r="R45" i="12"/>
  <c r="P45" i="12"/>
  <c r="N45" i="12"/>
  <c r="L45" i="12"/>
  <c r="J45" i="12"/>
  <c r="H45" i="12"/>
  <c r="AW48" i="12"/>
  <c r="AU48" i="12"/>
  <c r="AS48" i="12"/>
  <c r="AQ48" i="12"/>
  <c r="AO48" i="12"/>
  <c r="AM48" i="12"/>
  <c r="AK48" i="12"/>
  <c r="AI48" i="12"/>
  <c r="AG48" i="12"/>
  <c r="AA48" i="12"/>
  <c r="Y48" i="12"/>
  <c r="W48" i="12"/>
  <c r="U48" i="12"/>
  <c r="R48" i="12"/>
  <c r="P48" i="12"/>
  <c r="N48" i="12"/>
  <c r="L48" i="12"/>
  <c r="J48" i="12"/>
  <c r="H48" i="12"/>
  <c r="AW36" i="11"/>
  <c r="AU36" i="11"/>
  <c r="AS36" i="11"/>
  <c r="AQ36" i="11"/>
  <c r="AO36" i="11"/>
  <c r="AM36" i="11"/>
  <c r="AK36" i="11"/>
  <c r="AI36" i="11"/>
  <c r="AG36" i="11"/>
  <c r="AA36" i="11"/>
  <c r="Y36" i="11"/>
  <c r="W36" i="11"/>
  <c r="U36" i="11"/>
  <c r="AB36" i="11"/>
  <c r="R36" i="11"/>
  <c r="P36" i="11"/>
  <c r="N36" i="11"/>
  <c r="L36" i="11"/>
  <c r="J36" i="11"/>
  <c r="H36" i="11"/>
  <c r="AW37" i="11"/>
  <c r="AU37" i="11"/>
  <c r="AS37" i="11"/>
  <c r="AQ37" i="11"/>
  <c r="AO37" i="11"/>
  <c r="AM37" i="11"/>
  <c r="AK37" i="11"/>
  <c r="AI37" i="11"/>
  <c r="AG37" i="11"/>
  <c r="AA37" i="11"/>
  <c r="Y37" i="11"/>
  <c r="W37" i="11"/>
  <c r="U37" i="11"/>
  <c r="AB37" i="11"/>
  <c r="R37" i="11"/>
  <c r="P37" i="11"/>
  <c r="N37" i="11"/>
  <c r="L37" i="11"/>
  <c r="J37" i="11"/>
  <c r="H37" i="11"/>
  <c r="S37" i="11"/>
  <c r="AU31" i="4"/>
  <c r="AS31" i="4"/>
  <c r="AQ31" i="4"/>
  <c r="AO31" i="4"/>
  <c r="AG31" i="4"/>
  <c r="AI31" i="4"/>
  <c r="AK31" i="4"/>
  <c r="AM31" i="4"/>
  <c r="AV31" i="4"/>
  <c r="AE31" i="4"/>
  <c r="AW31" i="4"/>
  <c r="Y31" i="4"/>
  <c r="W31" i="4"/>
  <c r="U31" i="4"/>
  <c r="S31" i="4"/>
  <c r="Z31" i="4"/>
  <c r="P31" i="4"/>
  <c r="N31" i="4"/>
  <c r="L31" i="4"/>
  <c r="J31" i="4"/>
  <c r="H31" i="4"/>
  <c r="F31" i="4"/>
  <c r="Q31" i="4"/>
  <c r="AW27" i="3"/>
  <c r="AU27" i="3"/>
  <c r="AS27" i="3"/>
  <c r="AQ27" i="3"/>
  <c r="AO27" i="3"/>
  <c r="AM27" i="3"/>
  <c r="AK27" i="3"/>
  <c r="AI27" i="3"/>
  <c r="AG27" i="3"/>
  <c r="AA27" i="3"/>
  <c r="Y27" i="3"/>
  <c r="W27" i="3"/>
  <c r="U27" i="3"/>
  <c r="AB27" i="3"/>
  <c r="R27" i="3"/>
  <c r="H27" i="3"/>
  <c r="J27" i="3"/>
  <c r="L27" i="3"/>
  <c r="N27" i="3"/>
  <c r="P27" i="3"/>
  <c r="S27" i="3"/>
  <c r="AW42" i="10"/>
  <c r="AU42" i="10"/>
  <c r="AS42" i="10"/>
  <c r="AQ42" i="10"/>
  <c r="AO42" i="10"/>
  <c r="AM42" i="10"/>
  <c r="AK42" i="10"/>
  <c r="AI42" i="10"/>
  <c r="AX42" i="10"/>
  <c r="AG42" i="10"/>
  <c r="AA42" i="10"/>
  <c r="Y42" i="10"/>
  <c r="W42" i="10"/>
  <c r="U42" i="10"/>
  <c r="AB42" i="10"/>
  <c r="R42" i="10"/>
  <c r="P42" i="10"/>
  <c r="N42" i="10"/>
  <c r="L42" i="10"/>
  <c r="J42" i="10"/>
  <c r="H42" i="10"/>
  <c r="S42" i="10"/>
  <c r="AW41" i="10"/>
  <c r="AU41" i="10"/>
  <c r="AS41" i="10"/>
  <c r="AQ41" i="10"/>
  <c r="AO41" i="10"/>
  <c r="AM41" i="10"/>
  <c r="AK41" i="10"/>
  <c r="AI41" i="10"/>
  <c r="AX41" i="10"/>
  <c r="AG41" i="10"/>
  <c r="AY41" i="10"/>
  <c r="AA41" i="10"/>
  <c r="Y41" i="10"/>
  <c r="W41" i="10"/>
  <c r="U41" i="10"/>
  <c r="AB41" i="10"/>
  <c r="R41" i="10"/>
  <c r="P41" i="10"/>
  <c r="N41" i="10"/>
  <c r="L41" i="10"/>
  <c r="J41" i="10"/>
  <c r="H41" i="10"/>
  <c r="S41" i="10"/>
  <c r="AW37" i="10"/>
  <c r="AU37" i="10"/>
  <c r="AS37" i="10"/>
  <c r="AQ37" i="10"/>
  <c r="AO37" i="10"/>
  <c r="AM37" i="10"/>
  <c r="AK37" i="10"/>
  <c r="AI37" i="10"/>
  <c r="AX37" i="10"/>
  <c r="AG37" i="10"/>
  <c r="AY37" i="10"/>
  <c r="AA37" i="10"/>
  <c r="Y37" i="10"/>
  <c r="W37" i="10"/>
  <c r="U37" i="10"/>
  <c r="AB37" i="10"/>
  <c r="R37" i="10"/>
  <c r="P37" i="10"/>
  <c r="N37" i="10"/>
  <c r="L37" i="10"/>
  <c r="J37" i="10"/>
  <c r="H37" i="10"/>
  <c r="AW40" i="10"/>
  <c r="AU40" i="10"/>
  <c r="AI40" i="10"/>
  <c r="AK40" i="10"/>
  <c r="AM40" i="10"/>
  <c r="AO40" i="10"/>
  <c r="AQ40" i="10"/>
  <c r="AS40" i="10"/>
  <c r="AX40" i="10"/>
  <c r="AG40" i="10"/>
  <c r="AY40" i="10"/>
  <c r="AA40" i="10"/>
  <c r="Y40" i="10"/>
  <c r="U40" i="10"/>
  <c r="W40" i="10"/>
  <c r="AB40" i="10"/>
  <c r="R40" i="10"/>
  <c r="P40" i="10"/>
  <c r="N40" i="10"/>
  <c r="H40" i="10"/>
  <c r="J40" i="10"/>
  <c r="L40" i="10"/>
  <c r="S40" i="10"/>
  <c r="AZ40" i="10"/>
  <c r="AW39" i="10"/>
  <c r="AU39" i="10"/>
  <c r="AS39" i="10"/>
  <c r="AQ39" i="10"/>
  <c r="AO39" i="10"/>
  <c r="AI39" i="10"/>
  <c r="AK39" i="10"/>
  <c r="AM39" i="10"/>
  <c r="AX39" i="10"/>
  <c r="AG39" i="10"/>
  <c r="AA39" i="10"/>
  <c r="Y39" i="10"/>
  <c r="W39" i="10"/>
  <c r="U39" i="10"/>
  <c r="AB39" i="10"/>
  <c r="R39" i="10"/>
  <c r="P39" i="10"/>
  <c r="N39" i="10"/>
  <c r="L39" i="10"/>
  <c r="J39" i="10"/>
  <c r="H39" i="10"/>
  <c r="S39" i="10"/>
  <c r="AW18" i="9"/>
  <c r="AU18" i="9"/>
  <c r="AS18" i="9"/>
  <c r="AQ18" i="9"/>
  <c r="AO18" i="9"/>
  <c r="AM18" i="9"/>
  <c r="AK18" i="9"/>
  <c r="AI18" i="9"/>
  <c r="AG18" i="9"/>
  <c r="AA18" i="9"/>
  <c r="Y18" i="9"/>
  <c r="U18" i="9"/>
  <c r="W18" i="9"/>
  <c r="AB18" i="9"/>
  <c r="R18" i="9"/>
  <c r="P18" i="9"/>
  <c r="N18" i="9"/>
  <c r="L18" i="9"/>
  <c r="J18" i="9"/>
  <c r="H18" i="9"/>
  <c r="S18" i="9"/>
  <c r="AW19" i="9"/>
  <c r="AU19" i="9"/>
  <c r="AS19" i="9"/>
  <c r="AQ19" i="9"/>
  <c r="AO19" i="9"/>
  <c r="AM19" i="9"/>
  <c r="AK19" i="9"/>
  <c r="AI19" i="9"/>
  <c r="AG19" i="9"/>
  <c r="AA19" i="9"/>
  <c r="Y19" i="9"/>
  <c r="W19" i="9"/>
  <c r="U19" i="9"/>
  <c r="R19" i="9"/>
  <c r="P19" i="9"/>
  <c r="N19" i="9"/>
  <c r="H19" i="9"/>
  <c r="J19" i="9"/>
  <c r="L19" i="9"/>
  <c r="S19" i="9"/>
  <c r="AW51" i="2"/>
  <c r="AU51" i="2"/>
  <c r="AS51" i="2"/>
  <c r="AQ51" i="2"/>
  <c r="AO51" i="2"/>
  <c r="AM51" i="2"/>
  <c r="AK51" i="2"/>
  <c r="AI51" i="2"/>
  <c r="AG51" i="2"/>
  <c r="AA51" i="2"/>
  <c r="Y51" i="2"/>
  <c r="W51" i="2"/>
  <c r="U51" i="2"/>
  <c r="AB51" i="2"/>
  <c r="R51" i="2"/>
  <c r="P51" i="2"/>
  <c r="N51" i="2"/>
  <c r="L51" i="2"/>
  <c r="J51" i="2"/>
  <c r="H51" i="2"/>
  <c r="AW53" i="2"/>
  <c r="AU53" i="2"/>
  <c r="AS53" i="2"/>
  <c r="AQ53" i="2"/>
  <c r="AO53" i="2"/>
  <c r="AM53" i="2"/>
  <c r="AK53" i="2"/>
  <c r="AI53" i="2"/>
  <c r="AG53" i="2"/>
  <c r="AA53" i="2"/>
  <c r="Y53" i="2"/>
  <c r="W53" i="2"/>
  <c r="U53" i="2"/>
  <c r="R53" i="2"/>
  <c r="P53" i="2"/>
  <c r="N53" i="2"/>
  <c r="L53" i="2"/>
  <c r="J53" i="2"/>
  <c r="H53" i="2"/>
  <c r="AW49" i="2"/>
  <c r="AU49" i="2"/>
  <c r="AS49" i="2"/>
  <c r="AQ49" i="2"/>
  <c r="AO49" i="2"/>
  <c r="AM49" i="2"/>
  <c r="AK49" i="2"/>
  <c r="AI49" i="2"/>
  <c r="AG49" i="2"/>
  <c r="AA49" i="2"/>
  <c r="Y49" i="2"/>
  <c r="W49" i="2"/>
  <c r="U49" i="2"/>
  <c r="R49" i="2"/>
  <c r="P49" i="2"/>
  <c r="N49" i="2"/>
  <c r="L49" i="2"/>
  <c r="J49" i="2"/>
  <c r="H49" i="2"/>
  <c r="AW48" i="2"/>
  <c r="AU48" i="2"/>
  <c r="AS48" i="2"/>
  <c r="AQ48" i="2"/>
  <c r="AO48" i="2"/>
  <c r="AM48" i="2"/>
  <c r="AK48" i="2"/>
  <c r="AI48" i="2"/>
  <c r="AG48" i="2"/>
  <c r="AA48" i="2"/>
  <c r="Y48" i="2"/>
  <c r="W48" i="2"/>
  <c r="U48" i="2"/>
  <c r="R48" i="2"/>
  <c r="P48" i="2"/>
  <c r="N48" i="2"/>
  <c r="L48" i="2"/>
  <c r="J48" i="2"/>
  <c r="H48" i="2"/>
  <c r="AW54" i="2"/>
  <c r="AU54" i="2"/>
  <c r="AS54" i="2"/>
  <c r="AQ54" i="2"/>
  <c r="AO54" i="2"/>
  <c r="AM54" i="2"/>
  <c r="AK54" i="2"/>
  <c r="AI54" i="2"/>
  <c r="AG54" i="2"/>
  <c r="AA54" i="2"/>
  <c r="Y54" i="2"/>
  <c r="W54" i="2"/>
  <c r="U54" i="2"/>
  <c r="R54" i="2"/>
  <c r="P54" i="2"/>
  <c r="N54" i="2"/>
  <c r="L54" i="2"/>
  <c r="J54" i="2"/>
  <c r="H54" i="2"/>
  <c r="AW52" i="2"/>
  <c r="AU52" i="2"/>
  <c r="AS52" i="2"/>
  <c r="AQ52" i="2"/>
  <c r="AO52" i="2"/>
  <c r="AM52" i="2"/>
  <c r="AK52" i="2"/>
  <c r="AI52" i="2"/>
  <c r="AG52" i="2"/>
  <c r="AA52" i="2"/>
  <c r="Y52" i="2"/>
  <c r="W52" i="2"/>
  <c r="U52" i="2"/>
  <c r="R52" i="2"/>
  <c r="P52" i="2"/>
  <c r="N52" i="2"/>
  <c r="L52" i="2"/>
  <c r="J52" i="2"/>
  <c r="H52" i="2"/>
  <c r="AW50" i="2"/>
  <c r="AU50" i="2"/>
  <c r="AS50" i="2"/>
  <c r="AQ50" i="2"/>
  <c r="AO50" i="2"/>
  <c r="AM50" i="2"/>
  <c r="AK50" i="2"/>
  <c r="AI50" i="2"/>
  <c r="AG50" i="2"/>
  <c r="AA50" i="2"/>
  <c r="Y50" i="2"/>
  <c r="W50" i="2"/>
  <c r="U50" i="2"/>
  <c r="R50" i="2"/>
  <c r="P50" i="2"/>
  <c r="N50" i="2"/>
  <c r="L50" i="2"/>
  <c r="J50" i="2"/>
  <c r="H50" i="2"/>
  <c r="AW70" i="8"/>
  <c r="AU70" i="8"/>
  <c r="AS70" i="8"/>
  <c r="AQ70" i="8"/>
  <c r="AO70" i="8"/>
  <c r="AM70" i="8"/>
  <c r="AK70" i="8"/>
  <c r="AI70" i="8"/>
  <c r="AX70" i="8"/>
  <c r="AG70" i="8"/>
  <c r="AY70" i="8"/>
  <c r="AA70" i="8"/>
  <c r="Y70" i="8"/>
  <c r="W70" i="8"/>
  <c r="U70" i="8"/>
  <c r="AB70" i="8"/>
  <c r="R70" i="8"/>
  <c r="P70" i="8"/>
  <c r="N70" i="8"/>
  <c r="L70" i="8"/>
  <c r="J70" i="8"/>
  <c r="H70" i="8"/>
  <c r="AW74" i="8"/>
  <c r="AU74" i="8"/>
  <c r="AS74" i="8"/>
  <c r="AQ74" i="8"/>
  <c r="AO74" i="8"/>
  <c r="AM74" i="8"/>
  <c r="AK74" i="8"/>
  <c r="AI74" i="8"/>
  <c r="AX74" i="8"/>
  <c r="AG74" i="8"/>
  <c r="AY74" i="8"/>
  <c r="AA74" i="8"/>
  <c r="Y74" i="8"/>
  <c r="W74" i="8"/>
  <c r="U74" i="8"/>
  <c r="AB74" i="8"/>
  <c r="R74" i="8"/>
  <c r="P74" i="8"/>
  <c r="N74" i="8"/>
  <c r="L74" i="8"/>
  <c r="H74" i="8"/>
  <c r="S74" i="8"/>
  <c r="AW73" i="8"/>
  <c r="AU73" i="8"/>
  <c r="AS73" i="8"/>
  <c r="AQ73" i="8"/>
  <c r="AO73" i="8"/>
  <c r="AM73" i="8"/>
  <c r="AK73" i="8"/>
  <c r="AI73" i="8"/>
  <c r="AX73" i="8"/>
  <c r="AG73" i="8"/>
  <c r="AA73" i="8"/>
  <c r="Y73" i="8"/>
  <c r="U73" i="8"/>
  <c r="W73" i="8"/>
  <c r="AB73" i="8"/>
  <c r="R73" i="8"/>
  <c r="P73" i="8"/>
  <c r="N73" i="8"/>
  <c r="L73" i="8"/>
  <c r="J73" i="8"/>
  <c r="H73" i="8"/>
  <c r="S73" i="8"/>
  <c r="AW71" i="8"/>
  <c r="AU71" i="8"/>
  <c r="AS71" i="8"/>
  <c r="AQ71" i="8"/>
  <c r="AI71" i="8"/>
  <c r="AK71" i="8"/>
  <c r="AM71" i="8"/>
  <c r="AO71" i="8"/>
  <c r="AX71" i="8"/>
  <c r="AG71" i="8"/>
  <c r="AA71" i="8"/>
  <c r="U71" i="8"/>
  <c r="W71" i="8"/>
  <c r="Y71" i="8"/>
  <c r="AB71" i="8"/>
  <c r="R71" i="8"/>
  <c r="P71" i="8"/>
  <c r="N71" i="8"/>
  <c r="L71" i="8"/>
  <c r="J71" i="8"/>
  <c r="H71" i="8"/>
  <c r="S71" i="8"/>
  <c r="AW72" i="8"/>
  <c r="AU72" i="8"/>
  <c r="AS72" i="8"/>
  <c r="AQ72" i="8"/>
  <c r="AO72" i="8"/>
  <c r="AM72" i="8"/>
  <c r="AK72" i="8"/>
  <c r="AI72" i="8"/>
  <c r="AX72" i="8"/>
  <c r="AG72" i="8"/>
  <c r="AY72" i="8"/>
  <c r="AA72" i="8"/>
  <c r="Y72" i="8"/>
  <c r="W72" i="8"/>
  <c r="U72" i="8"/>
  <c r="AB72" i="8"/>
  <c r="R72" i="8"/>
  <c r="P72" i="8"/>
  <c r="N72" i="8"/>
  <c r="L72" i="8"/>
  <c r="J72" i="8"/>
  <c r="H72" i="8"/>
  <c r="S72" i="8"/>
  <c r="AW65" i="8"/>
  <c r="AU65" i="8"/>
  <c r="AS65" i="8"/>
  <c r="AQ65" i="8"/>
  <c r="AO65" i="8"/>
  <c r="AM65" i="8"/>
  <c r="AK65" i="8"/>
  <c r="AI65" i="8"/>
  <c r="AX65" i="8"/>
  <c r="AG65" i="8"/>
  <c r="AY65" i="8"/>
  <c r="AA65" i="8"/>
  <c r="Y65" i="8"/>
  <c r="U65" i="8"/>
  <c r="W65" i="8"/>
  <c r="AB65" i="8"/>
  <c r="R65" i="8"/>
  <c r="P65" i="8"/>
  <c r="N65" i="8"/>
  <c r="L65" i="8"/>
  <c r="J65" i="8"/>
  <c r="H65" i="8"/>
  <c r="S65" i="8"/>
  <c r="AZ65" i="8"/>
  <c r="AW68" i="8"/>
  <c r="AU68" i="8"/>
  <c r="AS68" i="8"/>
  <c r="AQ68" i="8"/>
  <c r="AO68" i="8"/>
  <c r="AM68" i="8"/>
  <c r="AK68" i="8"/>
  <c r="AI68" i="8"/>
  <c r="AX68" i="8"/>
  <c r="AG68" i="8"/>
  <c r="AA68" i="8"/>
  <c r="Y68" i="8"/>
  <c r="W68" i="8"/>
  <c r="U68" i="8"/>
  <c r="AB68" i="8"/>
  <c r="R68" i="8"/>
  <c r="P68" i="8"/>
  <c r="N68" i="8"/>
  <c r="L68" i="8"/>
  <c r="J68" i="8"/>
  <c r="H68" i="8"/>
  <c r="AW69" i="8"/>
  <c r="AU69" i="8"/>
  <c r="AS69" i="8"/>
  <c r="AQ69" i="8"/>
  <c r="AO69" i="8"/>
  <c r="AM69" i="8"/>
  <c r="AK69" i="8"/>
  <c r="AI69" i="8"/>
  <c r="AX69" i="8"/>
  <c r="AG69" i="8"/>
  <c r="AA69" i="8"/>
  <c r="Y69" i="8"/>
  <c r="W69" i="8"/>
  <c r="U69" i="8"/>
  <c r="R69" i="8"/>
  <c r="P69" i="8"/>
  <c r="N69" i="8"/>
  <c r="L69" i="8"/>
  <c r="J69" i="8"/>
  <c r="H69" i="8"/>
  <c r="S69" i="8"/>
  <c r="AW66" i="8"/>
  <c r="AU66" i="8"/>
  <c r="AS66" i="8"/>
  <c r="AQ66" i="8"/>
  <c r="AO66" i="8"/>
  <c r="AM66" i="8"/>
  <c r="AK66" i="8"/>
  <c r="AI66" i="8"/>
  <c r="AX66" i="8"/>
  <c r="AG66" i="8"/>
  <c r="AA66" i="8"/>
  <c r="Y66" i="8"/>
  <c r="W66" i="8"/>
  <c r="U66" i="8"/>
  <c r="AB66" i="8"/>
  <c r="R66" i="8"/>
  <c r="P66" i="8"/>
  <c r="N66" i="8"/>
  <c r="L66" i="8"/>
  <c r="J66" i="8"/>
  <c r="H66" i="8"/>
  <c r="S66" i="8"/>
  <c r="H8" i="2"/>
  <c r="AW43" i="12"/>
  <c r="AU43" i="12"/>
  <c r="AS43" i="12"/>
  <c r="AQ43" i="12"/>
  <c r="AO43" i="12"/>
  <c r="AM43" i="12"/>
  <c r="AK43" i="12"/>
  <c r="AI43" i="12"/>
  <c r="AG43" i="12"/>
  <c r="AA43" i="12"/>
  <c r="Y43" i="12"/>
  <c r="W43" i="12"/>
  <c r="U43" i="12"/>
  <c r="R43" i="12"/>
  <c r="P43" i="12"/>
  <c r="N43" i="12"/>
  <c r="L43" i="12"/>
  <c r="J43" i="12"/>
  <c r="H43" i="12"/>
  <c r="AW44" i="12"/>
  <c r="AU44" i="12"/>
  <c r="AS44" i="12"/>
  <c r="AQ44" i="12"/>
  <c r="AO44" i="12"/>
  <c r="AM44" i="12"/>
  <c r="AK44" i="12"/>
  <c r="AI44" i="12"/>
  <c r="AG44" i="12"/>
  <c r="AA44" i="12"/>
  <c r="U44" i="12"/>
  <c r="W44" i="12"/>
  <c r="Y44" i="12"/>
  <c r="AB44" i="12"/>
  <c r="R44" i="12"/>
  <c r="P44" i="12"/>
  <c r="N44" i="12"/>
  <c r="L44" i="12"/>
  <c r="J44" i="12"/>
  <c r="H44" i="12"/>
  <c r="AW26" i="12"/>
  <c r="AU26" i="12"/>
  <c r="AS26" i="12"/>
  <c r="AQ26" i="12"/>
  <c r="AO26" i="12"/>
  <c r="AM26" i="12"/>
  <c r="AK26" i="12"/>
  <c r="AI26" i="12"/>
  <c r="AG26" i="12"/>
  <c r="AA26" i="12"/>
  <c r="Y26" i="12"/>
  <c r="W26" i="12"/>
  <c r="U26" i="12"/>
  <c r="R26" i="12"/>
  <c r="P26" i="12"/>
  <c r="N26" i="12"/>
  <c r="L26" i="12"/>
  <c r="J26" i="12"/>
  <c r="H26" i="12"/>
  <c r="AW41" i="12"/>
  <c r="AU41" i="12"/>
  <c r="AS41" i="12"/>
  <c r="AQ41" i="12"/>
  <c r="AO41" i="12"/>
  <c r="AM41" i="12"/>
  <c r="AK41" i="12"/>
  <c r="AI41" i="12"/>
  <c r="AG41" i="12"/>
  <c r="AA41" i="12"/>
  <c r="Y41" i="12"/>
  <c r="W41" i="12"/>
  <c r="U41" i="12"/>
  <c r="R41" i="12"/>
  <c r="P41" i="12"/>
  <c r="N41" i="12"/>
  <c r="L41" i="12"/>
  <c r="J41" i="12"/>
  <c r="H41" i="12"/>
  <c r="AW42" i="12"/>
  <c r="AU42" i="12"/>
  <c r="AS42" i="12"/>
  <c r="AQ42" i="12"/>
  <c r="AO42" i="12"/>
  <c r="AM42" i="12"/>
  <c r="AK42" i="12"/>
  <c r="AI42" i="12"/>
  <c r="AG42" i="12"/>
  <c r="AA42" i="12"/>
  <c r="Y42" i="12"/>
  <c r="W42" i="12"/>
  <c r="U42" i="12"/>
  <c r="R42" i="12"/>
  <c r="P42" i="12"/>
  <c r="N42" i="12"/>
  <c r="L42" i="12"/>
  <c r="J42" i="12"/>
  <c r="H42" i="12"/>
  <c r="AW36" i="12"/>
  <c r="AU36" i="12"/>
  <c r="AS36" i="12"/>
  <c r="AQ36" i="12"/>
  <c r="AO36" i="12"/>
  <c r="AM36" i="12"/>
  <c r="AK36" i="12"/>
  <c r="AI36" i="12"/>
  <c r="AG36" i="12"/>
  <c r="AA36" i="12"/>
  <c r="Y36" i="12"/>
  <c r="W36" i="12"/>
  <c r="U36" i="12"/>
  <c r="R36" i="12"/>
  <c r="P36" i="12"/>
  <c r="N36" i="12"/>
  <c r="L36" i="12"/>
  <c r="J36" i="12"/>
  <c r="H36" i="12"/>
  <c r="AW35" i="12"/>
  <c r="AU35" i="12"/>
  <c r="AS35" i="12"/>
  <c r="AQ35" i="12"/>
  <c r="AO35" i="12"/>
  <c r="AM35" i="12"/>
  <c r="AK35" i="12"/>
  <c r="AI35" i="12"/>
  <c r="AG35" i="12"/>
  <c r="AA35" i="12"/>
  <c r="Y35" i="12"/>
  <c r="W35" i="12"/>
  <c r="U35" i="12"/>
  <c r="R35" i="12"/>
  <c r="P35" i="12"/>
  <c r="N35" i="12"/>
  <c r="L35" i="12"/>
  <c r="J35" i="12"/>
  <c r="H35" i="12"/>
  <c r="AW34" i="12"/>
  <c r="AU34" i="12"/>
  <c r="AS34" i="12"/>
  <c r="AQ34" i="12"/>
  <c r="AO34" i="12"/>
  <c r="AM34" i="12"/>
  <c r="AK34" i="12"/>
  <c r="AI34" i="12"/>
  <c r="AG34" i="12"/>
  <c r="AA34" i="12"/>
  <c r="Y34" i="12"/>
  <c r="W34" i="12"/>
  <c r="U34" i="12"/>
  <c r="R34" i="12"/>
  <c r="P34" i="12"/>
  <c r="N34" i="12"/>
  <c r="L34" i="12"/>
  <c r="J34" i="12"/>
  <c r="H34" i="12"/>
  <c r="AW33" i="12"/>
  <c r="AU33" i="12"/>
  <c r="AS33" i="12"/>
  <c r="AQ33" i="12"/>
  <c r="AO33" i="12"/>
  <c r="AM33" i="12"/>
  <c r="AK33" i="12"/>
  <c r="AI33" i="12"/>
  <c r="AG33" i="12"/>
  <c r="AA33" i="12"/>
  <c r="Y33" i="12"/>
  <c r="W33" i="12"/>
  <c r="U33" i="12"/>
  <c r="R33" i="12"/>
  <c r="P33" i="12"/>
  <c r="N33" i="12"/>
  <c r="L33" i="12"/>
  <c r="J33" i="12"/>
  <c r="H33" i="12"/>
  <c r="AW37" i="12"/>
  <c r="AU37" i="12"/>
  <c r="AS37" i="12"/>
  <c r="AQ37" i="12"/>
  <c r="AO37" i="12"/>
  <c r="AM37" i="12"/>
  <c r="AK37" i="12"/>
  <c r="AI37" i="12"/>
  <c r="AG37" i="12"/>
  <c r="AA37" i="12"/>
  <c r="Y37" i="12"/>
  <c r="W37" i="12"/>
  <c r="U37" i="12"/>
  <c r="R37" i="12"/>
  <c r="P37" i="12"/>
  <c r="N37" i="12"/>
  <c r="L37" i="12"/>
  <c r="J37" i="12"/>
  <c r="H37" i="12"/>
  <c r="AW40" i="12"/>
  <c r="AU40" i="12"/>
  <c r="AS40" i="12"/>
  <c r="AQ40" i="12"/>
  <c r="AO40" i="12"/>
  <c r="AM40" i="12"/>
  <c r="AK40" i="12"/>
  <c r="AI40" i="12"/>
  <c r="AG40" i="12"/>
  <c r="AA40" i="12"/>
  <c r="Y40" i="12"/>
  <c r="W40" i="12"/>
  <c r="U40" i="12"/>
  <c r="R40" i="12"/>
  <c r="P40" i="12"/>
  <c r="N40" i="12"/>
  <c r="L40" i="12"/>
  <c r="J40" i="12"/>
  <c r="H40" i="12"/>
  <c r="AW31" i="12"/>
  <c r="AU31" i="12"/>
  <c r="AS31" i="12"/>
  <c r="AQ31" i="12"/>
  <c r="AO31" i="12"/>
  <c r="AM31" i="12"/>
  <c r="AK31" i="12"/>
  <c r="AI31" i="12"/>
  <c r="AG31" i="12"/>
  <c r="AA31" i="12"/>
  <c r="Y31" i="12"/>
  <c r="W31" i="12"/>
  <c r="U31" i="12"/>
  <c r="R31" i="12"/>
  <c r="P31" i="12"/>
  <c r="N31" i="12"/>
  <c r="L31" i="12"/>
  <c r="J31" i="12"/>
  <c r="H31" i="12"/>
  <c r="AW39" i="12"/>
  <c r="AU39" i="12"/>
  <c r="AS39" i="12"/>
  <c r="AQ39" i="12"/>
  <c r="AO39" i="12"/>
  <c r="AM39" i="12"/>
  <c r="AK39" i="12"/>
  <c r="AI39" i="12"/>
  <c r="AG39" i="12"/>
  <c r="AA39" i="12"/>
  <c r="Y39" i="12"/>
  <c r="W39" i="12"/>
  <c r="U39" i="12"/>
  <c r="AB39" i="12"/>
  <c r="R39" i="12"/>
  <c r="P39" i="12"/>
  <c r="N39" i="12"/>
  <c r="L39" i="12"/>
  <c r="J39" i="12"/>
  <c r="H39" i="12"/>
  <c r="AW29" i="12"/>
  <c r="AU29" i="12"/>
  <c r="AS29" i="12"/>
  <c r="AQ29" i="12"/>
  <c r="AO29" i="12"/>
  <c r="AM29" i="12"/>
  <c r="AK29" i="12"/>
  <c r="AI29" i="12"/>
  <c r="AG29" i="12"/>
  <c r="AA29" i="12"/>
  <c r="Y29" i="12"/>
  <c r="W29" i="12"/>
  <c r="U29" i="12"/>
  <c r="AB29" i="12"/>
  <c r="R29" i="12"/>
  <c r="P29" i="12"/>
  <c r="N29" i="12"/>
  <c r="L29" i="12"/>
  <c r="J29" i="12"/>
  <c r="H29" i="12"/>
  <c r="AW27" i="12"/>
  <c r="AU27" i="12"/>
  <c r="AS27" i="12"/>
  <c r="AQ27" i="12"/>
  <c r="AO27" i="12"/>
  <c r="AM27" i="12"/>
  <c r="AK27" i="12"/>
  <c r="AI27" i="12"/>
  <c r="AG27" i="12"/>
  <c r="AA27" i="12"/>
  <c r="Y27" i="12"/>
  <c r="W27" i="12"/>
  <c r="U27" i="12"/>
  <c r="R27" i="12"/>
  <c r="P27" i="12"/>
  <c r="N27" i="12"/>
  <c r="L27" i="12"/>
  <c r="J27" i="12"/>
  <c r="H27" i="12"/>
  <c r="AW24" i="12"/>
  <c r="AU24" i="12"/>
  <c r="AS24" i="12"/>
  <c r="AQ24" i="12"/>
  <c r="AO24" i="12"/>
  <c r="AM24" i="12"/>
  <c r="AK24" i="12"/>
  <c r="AI24" i="12"/>
  <c r="AG24" i="12"/>
  <c r="AA24" i="12"/>
  <c r="Y24" i="12"/>
  <c r="W24" i="12"/>
  <c r="U24" i="12"/>
  <c r="R24" i="12"/>
  <c r="P24" i="12"/>
  <c r="N24" i="12"/>
  <c r="L24" i="12"/>
  <c r="J24" i="12"/>
  <c r="H24" i="12"/>
  <c r="AW23" i="12"/>
  <c r="AU23" i="12"/>
  <c r="AS23" i="12"/>
  <c r="AQ23" i="12"/>
  <c r="AO23" i="12"/>
  <c r="AM23" i="12"/>
  <c r="AK23" i="12"/>
  <c r="AI23" i="12"/>
  <c r="AG23" i="12"/>
  <c r="AA23" i="12"/>
  <c r="Y23" i="12"/>
  <c r="W23" i="12"/>
  <c r="U23" i="12"/>
  <c r="R23" i="12"/>
  <c r="P23" i="12"/>
  <c r="N23" i="12"/>
  <c r="L23" i="12"/>
  <c r="J23" i="12"/>
  <c r="H23" i="12"/>
  <c r="AW22" i="12"/>
  <c r="AU22" i="12"/>
  <c r="AS22" i="12"/>
  <c r="AQ22" i="12"/>
  <c r="AO22" i="12"/>
  <c r="AM22" i="12"/>
  <c r="AK22" i="12"/>
  <c r="AI22" i="12"/>
  <c r="AG22" i="12"/>
  <c r="AA22" i="12"/>
  <c r="Y22" i="12"/>
  <c r="W22" i="12"/>
  <c r="U22" i="12"/>
  <c r="R22" i="12"/>
  <c r="P22" i="12"/>
  <c r="N22" i="12"/>
  <c r="L22" i="12"/>
  <c r="J22" i="12"/>
  <c r="H22" i="12"/>
  <c r="AW21" i="12"/>
  <c r="AU21" i="12"/>
  <c r="AS21" i="12"/>
  <c r="AQ21" i="12"/>
  <c r="AO21" i="12"/>
  <c r="AM21" i="12"/>
  <c r="AK21" i="12"/>
  <c r="AI21" i="12"/>
  <c r="AG21" i="12"/>
  <c r="AA21" i="12"/>
  <c r="Y21" i="12"/>
  <c r="W21" i="12"/>
  <c r="U21" i="12"/>
  <c r="R21" i="12"/>
  <c r="P21" i="12"/>
  <c r="N21" i="12"/>
  <c r="L21" i="12"/>
  <c r="J21" i="12"/>
  <c r="H21" i="12"/>
  <c r="AW20" i="12"/>
  <c r="AU20" i="12"/>
  <c r="AS20" i="12"/>
  <c r="AQ20" i="12"/>
  <c r="AO20" i="12"/>
  <c r="AM20" i="12"/>
  <c r="AK20" i="12"/>
  <c r="AI20" i="12"/>
  <c r="AG20" i="12"/>
  <c r="AA20" i="12"/>
  <c r="Y20" i="12"/>
  <c r="W20" i="12"/>
  <c r="U20" i="12"/>
  <c r="R20" i="12"/>
  <c r="P20" i="12"/>
  <c r="N20" i="12"/>
  <c r="L20" i="12"/>
  <c r="J20" i="12"/>
  <c r="H20" i="12"/>
  <c r="AW32" i="12"/>
  <c r="AU32" i="12"/>
  <c r="AS32" i="12"/>
  <c r="AQ32" i="12"/>
  <c r="AO32" i="12"/>
  <c r="AM32" i="12"/>
  <c r="AK32" i="12"/>
  <c r="AI32" i="12"/>
  <c r="AG32" i="12"/>
  <c r="AA32" i="12"/>
  <c r="Y32" i="12"/>
  <c r="W32" i="12"/>
  <c r="U32" i="12"/>
  <c r="R32" i="12"/>
  <c r="P32" i="12"/>
  <c r="N32" i="12"/>
  <c r="L32" i="12"/>
  <c r="J32" i="12"/>
  <c r="H32" i="12"/>
  <c r="AW19" i="12"/>
  <c r="AU19" i="12"/>
  <c r="AS19" i="12"/>
  <c r="AQ19" i="12"/>
  <c r="AO19" i="12"/>
  <c r="AM19" i="12"/>
  <c r="AK19" i="12"/>
  <c r="AI19" i="12"/>
  <c r="AG19" i="12"/>
  <c r="AA19" i="12"/>
  <c r="Y19" i="12"/>
  <c r="W19" i="12"/>
  <c r="U19" i="12"/>
  <c r="AB19" i="12"/>
  <c r="R19" i="12"/>
  <c r="P19" i="12"/>
  <c r="N19" i="12"/>
  <c r="L19" i="12"/>
  <c r="J19" i="12"/>
  <c r="H19" i="12"/>
  <c r="AW25" i="12"/>
  <c r="AU25" i="12"/>
  <c r="AS25" i="12"/>
  <c r="AQ25" i="12"/>
  <c r="AO25" i="12"/>
  <c r="AM25" i="12"/>
  <c r="AK25" i="12"/>
  <c r="AI25" i="12"/>
  <c r="AG25" i="12"/>
  <c r="AA25" i="12"/>
  <c r="Y25" i="12"/>
  <c r="W25" i="12"/>
  <c r="U25" i="12"/>
  <c r="R25" i="12"/>
  <c r="P25" i="12"/>
  <c r="N25" i="12"/>
  <c r="L25" i="12"/>
  <c r="J25" i="12"/>
  <c r="H25" i="12"/>
  <c r="AW30" i="12"/>
  <c r="AU30" i="12"/>
  <c r="AS30" i="12"/>
  <c r="AQ30" i="12"/>
  <c r="AO30" i="12"/>
  <c r="AM30" i="12"/>
  <c r="AK30" i="12"/>
  <c r="AI30" i="12"/>
  <c r="AG30" i="12"/>
  <c r="AA30" i="12"/>
  <c r="Y30" i="12"/>
  <c r="W30" i="12"/>
  <c r="U30" i="12"/>
  <c r="R30" i="12"/>
  <c r="P30" i="12"/>
  <c r="N30" i="12"/>
  <c r="L30" i="12"/>
  <c r="J30" i="12"/>
  <c r="H30" i="12"/>
  <c r="AW7" i="12"/>
  <c r="AU7" i="12"/>
  <c r="AS7" i="12"/>
  <c r="AQ7" i="12"/>
  <c r="AO7" i="12"/>
  <c r="AM7" i="12"/>
  <c r="AK7" i="12"/>
  <c r="AI7" i="12"/>
  <c r="AG7" i="12"/>
  <c r="AA7" i="12"/>
  <c r="Y7" i="12"/>
  <c r="W7" i="12"/>
  <c r="U7" i="12"/>
  <c r="R7" i="12"/>
  <c r="P7" i="12"/>
  <c r="N7" i="12"/>
  <c r="L7" i="12"/>
  <c r="J7" i="12"/>
  <c r="H7" i="12"/>
  <c r="AW38" i="12"/>
  <c r="AU38" i="12"/>
  <c r="AS38" i="12"/>
  <c r="AQ38" i="12"/>
  <c r="AO38" i="12"/>
  <c r="AM38" i="12"/>
  <c r="AK38" i="12"/>
  <c r="AI38" i="12"/>
  <c r="AG38" i="12"/>
  <c r="AA38" i="12"/>
  <c r="Y38" i="12"/>
  <c r="W38" i="12"/>
  <c r="U38" i="12"/>
  <c r="R38" i="12"/>
  <c r="P38" i="12"/>
  <c r="N38" i="12"/>
  <c r="L38" i="12"/>
  <c r="J38" i="12"/>
  <c r="H38" i="12"/>
  <c r="AW18" i="12"/>
  <c r="AU18" i="12"/>
  <c r="AS18" i="12"/>
  <c r="AQ18" i="12"/>
  <c r="AO18" i="12"/>
  <c r="AM18" i="12"/>
  <c r="AK18" i="12"/>
  <c r="AI18" i="12"/>
  <c r="AG18" i="12"/>
  <c r="AA18" i="12"/>
  <c r="Y18" i="12"/>
  <c r="W18" i="12"/>
  <c r="U18" i="12"/>
  <c r="R18" i="12"/>
  <c r="P18" i="12"/>
  <c r="N18" i="12"/>
  <c r="L18" i="12"/>
  <c r="J18" i="12"/>
  <c r="H18" i="12"/>
  <c r="AW17" i="12"/>
  <c r="AU17" i="12"/>
  <c r="AS17" i="12"/>
  <c r="AQ17" i="12"/>
  <c r="AO17" i="12"/>
  <c r="AM17" i="12"/>
  <c r="AK17" i="12"/>
  <c r="AI17" i="12"/>
  <c r="AG17" i="12"/>
  <c r="AA17" i="12"/>
  <c r="Y17" i="12"/>
  <c r="W17" i="12"/>
  <c r="U17" i="12"/>
  <c r="R17" i="12"/>
  <c r="P17" i="12"/>
  <c r="N17" i="12"/>
  <c r="L17" i="12"/>
  <c r="J17" i="12"/>
  <c r="H17" i="12"/>
  <c r="AW16" i="12"/>
  <c r="AU16" i="12"/>
  <c r="AS16" i="12"/>
  <c r="AQ16" i="12"/>
  <c r="AO16" i="12"/>
  <c r="AM16" i="12"/>
  <c r="AK16" i="12"/>
  <c r="AI16" i="12"/>
  <c r="AG16" i="12"/>
  <c r="AA16" i="12"/>
  <c r="Y16" i="12"/>
  <c r="W16" i="12"/>
  <c r="U16" i="12"/>
  <c r="R16" i="12"/>
  <c r="P16" i="12"/>
  <c r="N16" i="12"/>
  <c r="L16" i="12"/>
  <c r="J16" i="12"/>
  <c r="H16" i="12"/>
  <c r="AW15" i="12"/>
  <c r="AU15" i="12"/>
  <c r="AS15" i="12"/>
  <c r="AQ15" i="12"/>
  <c r="AO15" i="12"/>
  <c r="AM15" i="12"/>
  <c r="AK15" i="12"/>
  <c r="AI15" i="12"/>
  <c r="AG15" i="12"/>
  <c r="AA15" i="12"/>
  <c r="Y15" i="12"/>
  <c r="W15" i="12"/>
  <c r="U15" i="12"/>
  <c r="R15" i="12"/>
  <c r="P15" i="12"/>
  <c r="N15" i="12"/>
  <c r="L15" i="12"/>
  <c r="J15" i="12"/>
  <c r="H15" i="12"/>
  <c r="AW28" i="12"/>
  <c r="AU28" i="12"/>
  <c r="AS28" i="12"/>
  <c r="AQ28" i="12"/>
  <c r="AO28" i="12"/>
  <c r="AM28" i="12"/>
  <c r="AK28" i="12"/>
  <c r="AI28" i="12"/>
  <c r="AG28" i="12"/>
  <c r="AA28" i="12"/>
  <c r="Y28" i="12"/>
  <c r="W28" i="12"/>
  <c r="U28" i="12"/>
  <c r="R28" i="12"/>
  <c r="P28" i="12"/>
  <c r="N28" i="12"/>
  <c r="L28" i="12"/>
  <c r="J28" i="12"/>
  <c r="H28" i="12"/>
  <c r="AW14" i="12"/>
  <c r="AU14" i="12"/>
  <c r="AS14" i="12"/>
  <c r="AQ14" i="12"/>
  <c r="AO14" i="12"/>
  <c r="AM14" i="12"/>
  <c r="AK14" i="12"/>
  <c r="AI14" i="12"/>
  <c r="AG14" i="12"/>
  <c r="AA14" i="12"/>
  <c r="Y14" i="12"/>
  <c r="W14" i="12"/>
  <c r="U14" i="12"/>
  <c r="R14" i="12"/>
  <c r="P14" i="12"/>
  <c r="N14" i="12"/>
  <c r="L14" i="12"/>
  <c r="J14" i="12"/>
  <c r="H14" i="12"/>
  <c r="AW13" i="12"/>
  <c r="AU13" i="12"/>
  <c r="AS13" i="12"/>
  <c r="AQ13" i="12"/>
  <c r="AO13" i="12"/>
  <c r="AM13" i="12"/>
  <c r="AK13" i="12"/>
  <c r="AI13" i="12"/>
  <c r="AG13" i="12"/>
  <c r="AA13" i="12"/>
  <c r="Y13" i="12"/>
  <c r="W13" i="12"/>
  <c r="U13" i="12"/>
  <c r="R13" i="12"/>
  <c r="P13" i="12"/>
  <c r="N13" i="12"/>
  <c r="L13" i="12"/>
  <c r="J13" i="12"/>
  <c r="H13" i="12"/>
  <c r="AW12" i="12"/>
  <c r="AU12" i="12"/>
  <c r="AS12" i="12"/>
  <c r="AQ12" i="12"/>
  <c r="AO12" i="12"/>
  <c r="AM12" i="12"/>
  <c r="AK12" i="12"/>
  <c r="AI12" i="12"/>
  <c r="AG12" i="12"/>
  <c r="AA12" i="12"/>
  <c r="U12" i="12"/>
  <c r="W12" i="12"/>
  <c r="Y12" i="12"/>
  <c r="AB12" i="12"/>
  <c r="R12" i="12"/>
  <c r="P12" i="12"/>
  <c r="N12" i="12"/>
  <c r="L12" i="12"/>
  <c r="J12" i="12"/>
  <c r="H12" i="12"/>
  <c r="AW11" i="12"/>
  <c r="AU11" i="12"/>
  <c r="AS11" i="12"/>
  <c r="AQ11" i="12"/>
  <c r="AO11" i="12"/>
  <c r="AM11" i="12"/>
  <c r="AK11" i="12"/>
  <c r="AI11" i="12"/>
  <c r="AG11" i="12"/>
  <c r="AA11" i="12"/>
  <c r="Y11" i="12"/>
  <c r="W11" i="12"/>
  <c r="U11" i="12"/>
  <c r="R11" i="12"/>
  <c r="P11" i="12"/>
  <c r="N11" i="12"/>
  <c r="L11" i="12"/>
  <c r="J11" i="12"/>
  <c r="H11" i="12"/>
  <c r="AW10" i="12"/>
  <c r="AU10" i="12"/>
  <c r="AS10" i="12"/>
  <c r="AQ10" i="12"/>
  <c r="AO10" i="12"/>
  <c r="AM10" i="12"/>
  <c r="AK10" i="12"/>
  <c r="AI10" i="12"/>
  <c r="AG10" i="12"/>
  <c r="AA10" i="12"/>
  <c r="Y10" i="12"/>
  <c r="W10" i="12"/>
  <c r="U10" i="12"/>
  <c r="R10" i="12"/>
  <c r="P10" i="12"/>
  <c r="N10" i="12"/>
  <c r="L10" i="12"/>
  <c r="J10" i="12"/>
  <c r="H10" i="12"/>
  <c r="AW9" i="12"/>
  <c r="AU9" i="12"/>
  <c r="AS9" i="12"/>
  <c r="AQ9" i="12"/>
  <c r="AO9" i="12"/>
  <c r="AM9" i="12"/>
  <c r="AK9" i="12"/>
  <c r="AI9" i="12"/>
  <c r="AG9" i="12"/>
  <c r="AA9" i="12"/>
  <c r="Y9" i="12"/>
  <c r="W9" i="12"/>
  <c r="U9" i="12"/>
  <c r="AB9" i="12"/>
  <c r="R9" i="12"/>
  <c r="P9" i="12"/>
  <c r="N9" i="12"/>
  <c r="L9" i="12"/>
  <c r="J9" i="12"/>
  <c r="H9" i="12"/>
  <c r="AW8" i="12"/>
  <c r="AU8" i="12"/>
  <c r="AS8" i="12"/>
  <c r="AQ8" i="12"/>
  <c r="AO8" i="12"/>
  <c r="AM8" i="12"/>
  <c r="AK8" i="12"/>
  <c r="AI8" i="12"/>
  <c r="AG8" i="12"/>
  <c r="AA8" i="12"/>
  <c r="Y8" i="12"/>
  <c r="W8" i="12"/>
  <c r="U8" i="12"/>
  <c r="R8" i="12"/>
  <c r="P8" i="12"/>
  <c r="N8" i="12"/>
  <c r="L8" i="12"/>
  <c r="J8" i="12"/>
  <c r="H8" i="12"/>
  <c r="AW6" i="12"/>
  <c r="AU6" i="12"/>
  <c r="AS6" i="12"/>
  <c r="AQ6" i="12"/>
  <c r="AO6" i="12"/>
  <c r="AM6" i="12"/>
  <c r="AK6" i="12"/>
  <c r="AI6" i="12"/>
  <c r="AG6" i="12"/>
  <c r="AA6" i="12"/>
  <c r="Y6" i="12"/>
  <c r="U6" i="12"/>
  <c r="W6" i="12"/>
  <c r="AB6" i="12"/>
  <c r="R6" i="12"/>
  <c r="P6" i="12"/>
  <c r="N6" i="12"/>
  <c r="L6" i="12"/>
  <c r="J6" i="12"/>
  <c r="H6" i="12"/>
  <c r="AU32" i="4"/>
  <c r="AS32" i="4"/>
  <c r="AG32" i="4"/>
  <c r="AI32" i="4"/>
  <c r="AK32" i="4"/>
  <c r="AM32" i="4"/>
  <c r="AO32" i="4"/>
  <c r="AQ32" i="4"/>
  <c r="AV32" i="4"/>
  <c r="AE32" i="4"/>
  <c r="AW32" i="4"/>
  <c r="Y32" i="4"/>
  <c r="S32" i="4"/>
  <c r="U32" i="4"/>
  <c r="W32" i="4"/>
  <c r="Z32" i="4"/>
  <c r="P32" i="4"/>
  <c r="N32" i="4"/>
  <c r="L32" i="4"/>
  <c r="J32" i="4"/>
  <c r="H32" i="4"/>
  <c r="F32" i="4"/>
  <c r="Q32" i="4"/>
  <c r="AX32" i="4"/>
  <c r="AW36" i="10"/>
  <c r="AU36" i="10"/>
  <c r="AS36" i="10"/>
  <c r="AQ36" i="10"/>
  <c r="AO36" i="10"/>
  <c r="AM36" i="10"/>
  <c r="AK36" i="10"/>
  <c r="AI36" i="10"/>
  <c r="AX36" i="10"/>
  <c r="AG36" i="10"/>
  <c r="AY36" i="10"/>
  <c r="AA36" i="10"/>
  <c r="Y36" i="10"/>
  <c r="W36" i="10"/>
  <c r="U36" i="10"/>
  <c r="AB36" i="10"/>
  <c r="R36" i="10"/>
  <c r="P36" i="10"/>
  <c r="N36" i="10"/>
  <c r="L36" i="10"/>
  <c r="H36" i="10"/>
  <c r="J36" i="10"/>
  <c r="S36" i="10"/>
  <c r="AZ36" i="10"/>
  <c r="AW38" i="10"/>
  <c r="AU38" i="10"/>
  <c r="AS38" i="10"/>
  <c r="AQ38" i="10"/>
  <c r="AI38" i="10"/>
  <c r="AK38" i="10"/>
  <c r="AM38" i="10"/>
  <c r="AO38" i="10"/>
  <c r="AX38" i="10"/>
  <c r="AG38" i="10"/>
  <c r="AY38" i="10"/>
  <c r="AA38" i="10"/>
  <c r="Y38" i="10"/>
  <c r="W38" i="10"/>
  <c r="U38" i="10"/>
  <c r="AB38" i="10"/>
  <c r="R38" i="10"/>
  <c r="P38" i="10"/>
  <c r="N38" i="10"/>
  <c r="L38" i="10"/>
  <c r="J38" i="10"/>
  <c r="H38" i="10"/>
  <c r="S38" i="10"/>
  <c r="AZ38" i="10"/>
  <c r="AW67" i="8"/>
  <c r="AU67" i="8"/>
  <c r="AI67" i="8"/>
  <c r="AK67" i="8"/>
  <c r="AM67" i="8"/>
  <c r="AO67" i="8"/>
  <c r="AQ67" i="8"/>
  <c r="AS67" i="8"/>
  <c r="AX67" i="8"/>
  <c r="AG67" i="8"/>
  <c r="AY67" i="8"/>
  <c r="AA67" i="8"/>
  <c r="Y67" i="8"/>
  <c r="W67" i="8"/>
  <c r="U67" i="8"/>
  <c r="R67" i="8"/>
  <c r="P67" i="8"/>
  <c r="N67" i="8"/>
  <c r="L67" i="8"/>
  <c r="J67" i="8"/>
  <c r="H67" i="8"/>
  <c r="S67" i="8"/>
  <c r="AB67" i="8"/>
  <c r="AZ67" i="8"/>
  <c r="AW20" i="9"/>
  <c r="AU20" i="9"/>
  <c r="AS20" i="9"/>
  <c r="AQ20" i="9"/>
  <c r="AO20" i="9"/>
  <c r="AM20" i="9"/>
  <c r="AK20" i="9"/>
  <c r="AI20" i="9"/>
  <c r="AG20" i="9"/>
  <c r="AA20" i="9"/>
  <c r="Y20" i="9"/>
  <c r="W20" i="9"/>
  <c r="U20" i="9"/>
  <c r="R20" i="9"/>
  <c r="P20" i="9"/>
  <c r="N20" i="9"/>
  <c r="L20" i="9"/>
  <c r="J20" i="9"/>
  <c r="H20" i="9"/>
  <c r="AW64" i="8"/>
  <c r="AU64" i="8"/>
  <c r="AS64" i="8"/>
  <c r="AQ64" i="8"/>
  <c r="AO64" i="8"/>
  <c r="AM64" i="8"/>
  <c r="AK64" i="8"/>
  <c r="AI64" i="8"/>
  <c r="AX64" i="8"/>
  <c r="AG64" i="8"/>
  <c r="AY64" i="8"/>
  <c r="AA64" i="8"/>
  <c r="Y64" i="8"/>
  <c r="W64" i="8"/>
  <c r="U64" i="8"/>
  <c r="R64" i="8"/>
  <c r="P64" i="8"/>
  <c r="N64" i="8"/>
  <c r="L64" i="8"/>
  <c r="H64" i="8"/>
  <c r="J64" i="8"/>
  <c r="S64" i="8"/>
  <c r="AB64" i="8"/>
  <c r="AZ64" i="8"/>
  <c r="AW63" i="8"/>
  <c r="AU63" i="8"/>
  <c r="AS63" i="8"/>
  <c r="AQ63" i="8"/>
  <c r="AO63" i="8"/>
  <c r="AM63" i="8"/>
  <c r="AK63" i="8"/>
  <c r="AI63" i="8"/>
  <c r="AX63" i="8"/>
  <c r="AG63" i="8"/>
  <c r="AA63" i="8"/>
  <c r="Y63" i="8"/>
  <c r="W63" i="8"/>
  <c r="U63" i="8"/>
  <c r="R63" i="8"/>
  <c r="P63" i="8"/>
  <c r="N63" i="8"/>
  <c r="L63" i="8"/>
  <c r="J63" i="8"/>
  <c r="H63" i="8"/>
  <c r="AW62" i="8"/>
  <c r="AU62" i="8"/>
  <c r="AS62" i="8"/>
  <c r="AQ62" i="8"/>
  <c r="AO62" i="8"/>
  <c r="AM62" i="8"/>
  <c r="AK62" i="8"/>
  <c r="AI62" i="8"/>
  <c r="AX62" i="8"/>
  <c r="AG62" i="8"/>
  <c r="AY62" i="8"/>
  <c r="AA62" i="8"/>
  <c r="Y62" i="8"/>
  <c r="W62" i="8"/>
  <c r="U62" i="8"/>
  <c r="AB62" i="8"/>
  <c r="R62" i="8"/>
  <c r="P62" i="8"/>
  <c r="N62" i="8"/>
  <c r="L62" i="8"/>
  <c r="J62" i="8"/>
  <c r="H62" i="8"/>
  <c r="S62" i="8"/>
  <c r="AZ62" i="8"/>
  <c r="AW60" i="8"/>
  <c r="AU60" i="8"/>
  <c r="AS60" i="8"/>
  <c r="AQ60" i="8"/>
  <c r="AO60" i="8"/>
  <c r="AM60" i="8"/>
  <c r="AI60" i="8"/>
  <c r="AK60" i="8"/>
  <c r="AX60" i="8"/>
  <c r="AG60" i="8"/>
  <c r="AY60" i="8"/>
  <c r="AA60" i="8"/>
  <c r="Y60" i="8"/>
  <c r="W60" i="8"/>
  <c r="U60" i="8"/>
  <c r="R60" i="8"/>
  <c r="P60" i="8"/>
  <c r="N60" i="8"/>
  <c r="L60" i="8"/>
  <c r="J60" i="8"/>
  <c r="H60" i="8"/>
  <c r="S60" i="8"/>
  <c r="AB60" i="8"/>
  <c r="AZ60" i="8"/>
  <c r="AW48" i="8"/>
  <c r="AU48" i="8"/>
  <c r="AS48" i="8"/>
  <c r="AQ48" i="8"/>
  <c r="AO48" i="8"/>
  <c r="AM48" i="8"/>
  <c r="AK48" i="8"/>
  <c r="AI48" i="8"/>
  <c r="AX48" i="8"/>
  <c r="AG48" i="8"/>
  <c r="AY48" i="8"/>
  <c r="AA48" i="8"/>
  <c r="Y48" i="8"/>
  <c r="W48" i="8"/>
  <c r="U48" i="8"/>
  <c r="AB48" i="8"/>
  <c r="R48" i="8"/>
  <c r="P48" i="8"/>
  <c r="N48" i="8"/>
  <c r="L48" i="8"/>
  <c r="J48" i="8"/>
  <c r="H48" i="8"/>
  <c r="S48" i="8"/>
  <c r="AW57" i="8"/>
  <c r="AU57" i="8"/>
  <c r="AS57" i="8"/>
  <c r="AQ57" i="8"/>
  <c r="AO57" i="8"/>
  <c r="AM57" i="8"/>
  <c r="AK57" i="8"/>
  <c r="AI57" i="8"/>
  <c r="AX57" i="8"/>
  <c r="AG57" i="8"/>
  <c r="AY57" i="8"/>
  <c r="AA57" i="8"/>
  <c r="Y57" i="8"/>
  <c r="W57" i="8"/>
  <c r="U57" i="8"/>
  <c r="R57" i="8"/>
  <c r="P57" i="8"/>
  <c r="N57" i="8"/>
  <c r="L57" i="8"/>
  <c r="J57" i="8"/>
  <c r="H57" i="8"/>
  <c r="S57" i="8"/>
  <c r="AW56" i="8"/>
  <c r="AU56" i="8"/>
  <c r="AS56" i="8"/>
  <c r="AQ56" i="8"/>
  <c r="AO56" i="8"/>
  <c r="AM56" i="8"/>
  <c r="AK56" i="8"/>
  <c r="AI56" i="8"/>
  <c r="AX56" i="8"/>
  <c r="AG56" i="8"/>
  <c r="AY56" i="8"/>
  <c r="AA56" i="8"/>
  <c r="Y56" i="8"/>
  <c r="W56" i="8"/>
  <c r="U56" i="8"/>
  <c r="AB56" i="8"/>
  <c r="R56" i="8"/>
  <c r="P56" i="8"/>
  <c r="N56" i="8"/>
  <c r="L56" i="8"/>
  <c r="J56" i="8"/>
  <c r="H56" i="8"/>
  <c r="S56" i="8"/>
  <c r="AW55" i="8"/>
  <c r="AU55" i="8"/>
  <c r="AS55" i="8"/>
  <c r="AQ55" i="8"/>
  <c r="AI55" i="8"/>
  <c r="AK55" i="8"/>
  <c r="AM55" i="8"/>
  <c r="AO55" i="8"/>
  <c r="AX55" i="8"/>
  <c r="AG55" i="8"/>
  <c r="AY55" i="8"/>
  <c r="AA55" i="8"/>
  <c r="Y55" i="8"/>
  <c r="W55" i="8"/>
  <c r="U55" i="8"/>
  <c r="AB55" i="8"/>
  <c r="R55" i="8"/>
  <c r="P55" i="8"/>
  <c r="N55" i="8"/>
  <c r="L55" i="8"/>
  <c r="J55" i="8"/>
  <c r="H55" i="8"/>
  <c r="S55" i="8"/>
  <c r="AZ55" i="8"/>
  <c r="AW50" i="8"/>
  <c r="AU50" i="8"/>
  <c r="AS50" i="8"/>
  <c r="AQ50" i="8"/>
  <c r="AO50" i="8"/>
  <c r="AM50" i="8"/>
  <c r="AK50" i="8"/>
  <c r="AI50" i="8"/>
  <c r="AX50" i="8"/>
  <c r="AG50" i="8"/>
  <c r="AY50" i="8"/>
  <c r="AA50" i="8"/>
  <c r="Y50" i="8"/>
  <c r="W50" i="8"/>
  <c r="U50" i="8"/>
  <c r="AB50" i="8"/>
  <c r="R50" i="8"/>
  <c r="P50" i="8"/>
  <c r="N50" i="8"/>
  <c r="L50" i="8"/>
  <c r="J50" i="8"/>
  <c r="H50" i="8"/>
  <c r="S50" i="8"/>
  <c r="AW34" i="8"/>
  <c r="AU34" i="8"/>
  <c r="AS34" i="8"/>
  <c r="AQ34" i="8"/>
  <c r="AO34" i="8"/>
  <c r="AM34" i="8"/>
  <c r="AK34" i="8"/>
  <c r="AI34" i="8"/>
  <c r="AX34" i="8"/>
  <c r="AG34" i="8"/>
  <c r="AY34" i="8"/>
  <c r="AA34" i="8"/>
  <c r="Y34" i="8"/>
  <c r="W34" i="8"/>
  <c r="U34" i="8"/>
  <c r="AB34" i="8"/>
  <c r="R34" i="8"/>
  <c r="P34" i="8"/>
  <c r="N34" i="8"/>
  <c r="L34" i="8"/>
  <c r="J34" i="8"/>
  <c r="H34" i="8"/>
  <c r="S34" i="8"/>
  <c r="AZ34" i="8"/>
  <c r="AW61" i="8"/>
  <c r="AU61" i="8"/>
  <c r="AS61" i="8"/>
  <c r="AQ61" i="8"/>
  <c r="AO61" i="8"/>
  <c r="AM61" i="8"/>
  <c r="AK61" i="8"/>
  <c r="AI61" i="8"/>
  <c r="AX61" i="8"/>
  <c r="AG61" i="8"/>
  <c r="AA61" i="8"/>
  <c r="Y61" i="8"/>
  <c r="W61" i="8"/>
  <c r="U61" i="8"/>
  <c r="R61" i="8"/>
  <c r="P61" i="8"/>
  <c r="N61" i="8"/>
  <c r="L61" i="8"/>
  <c r="J61" i="8"/>
  <c r="H61" i="8"/>
  <c r="S61" i="8"/>
  <c r="AW35" i="8"/>
  <c r="AU35" i="8"/>
  <c r="AS35" i="8"/>
  <c r="AQ35" i="8"/>
  <c r="AO35" i="8"/>
  <c r="AM35" i="8"/>
  <c r="AK35" i="8"/>
  <c r="AI35" i="8"/>
  <c r="AX35" i="8"/>
  <c r="AG35" i="8"/>
  <c r="AA35" i="8"/>
  <c r="Y35" i="8"/>
  <c r="W35" i="8"/>
  <c r="U35" i="8"/>
  <c r="AB35" i="8"/>
  <c r="R35" i="8"/>
  <c r="P35" i="8"/>
  <c r="N35" i="8"/>
  <c r="L35" i="8"/>
  <c r="J35" i="8"/>
  <c r="H35" i="8"/>
  <c r="S35" i="8"/>
  <c r="AW54" i="8"/>
  <c r="AU54" i="8"/>
  <c r="AS54" i="8"/>
  <c r="AQ54" i="8"/>
  <c r="AO54" i="8"/>
  <c r="AM54" i="8"/>
  <c r="AK54" i="8"/>
  <c r="AI54" i="8"/>
  <c r="AX54" i="8"/>
  <c r="AG54" i="8"/>
  <c r="AA54" i="8"/>
  <c r="Y54" i="8"/>
  <c r="W54" i="8"/>
  <c r="U54" i="8"/>
  <c r="AB54" i="8"/>
  <c r="R54" i="8"/>
  <c r="H54" i="8"/>
  <c r="J54" i="8"/>
  <c r="L54" i="8"/>
  <c r="N54" i="8"/>
  <c r="P54" i="8"/>
  <c r="S54" i="8"/>
  <c r="AW53" i="8"/>
  <c r="AU53" i="8"/>
  <c r="AS53" i="8"/>
  <c r="AQ53" i="8"/>
  <c r="AO53" i="8"/>
  <c r="AM53" i="8"/>
  <c r="AK53" i="8"/>
  <c r="AI53" i="8"/>
  <c r="AX53" i="8"/>
  <c r="AG53" i="8"/>
  <c r="AY53" i="8"/>
  <c r="AA53" i="8"/>
  <c r="Y53" i="8"/>
  <c r="W53" i="8"/>
  <c r="U53" i="8"/>
  <c r="AB53" i="8"/>
  <c r="R53" i="8"/>
  <c r="H53" i="8"/>
  <c r="J53" i="8"/>
  <c r="L53" i="8"/>
  <c r="N53" i="8"/>
  <c r="P53" i="8"/>
  <c r="S53" i="8"/>
  <c r="AW45" i="8"/>
  <c r="AU45" i="8"/>
  <c r="AS45" i="8"/>
  <c r="AQ45" i="8"/>
  <c r="AO45" i="8"/>
  <c r="AM45" i="8"/>
  <c r="AK45" i="8"/>
  <c r="AI45" i="8"/>
  <c r="AX45" i="8"/>
  <c r="AG45" i="8"/>
  <c r="AY45" i="8"/>
  <c r="AA45" i="8"/>
  <c r="Y45" i="8"/>
  <c r="W45" i="8"/>
  <c r="U45" i="8"/>
  <c r="R45" i="8"/>
  <c r="P45" i="8"/>
  <c r="N45" i="8"/>
  <c r="L45" i="8"/>
  <c r="H45" i="8"/>
  <c r="J45" i="8"/>
  <c r="S45" i="8"/>
  <c r="AW51" i="8"/>
  <c r="AU51" i="8"/>
  <c r="AS51" i="8"/>
  <c r="AI51" i="8"/>
  <c r="AK51" i="8"/>
  <c r="AM51" i="8"/>
  <c r="AO51" i="8"/>
  <c r="AQ51" i="8"/>
  <c r="AX51" i="8"/>
  <c r="AG51" i="8"/>
  <c r="AY51" i="8"/>
  <c r="AA51" i="8"/>
  <c r="Y51" i="8"/>
  <c r="W51" i="8"/>
  <c r="U51" i="8"/>
  <c r="AB51" i="8"/>
  <c r="R51" i="8"/>
  <c r="P51" i="8"/>
  <c r="N51" i="8"/>
  <c r="L51" i="8"/>
  <c r="J51" i="8"/>
  <c r="H51" i="8"/>
  <c r="S51" i="8"/>
  <c r="AW49" i="8"/>
  <c r="AU49" i="8"/>
  <c r="AS49" i="8"/>
  <c r="AQ49" i="8"/>
  <c r="AO49" i="8"/>
  <c r="AM49" i="8"/>
  <c r="AK49" i="8"/>
  <c r="AI49" i="8"/>
  <c r="AX49" i="8"/>
  <c r="AG49" i="8"/>
  <c r="AY49" i="8"/>
  <c r="AA49" i="8"/>
  <c r="Y49" i="8"/>
  <c r="W49" i="8"/>
  <c r="U49" i="8"/>
  <c r="AB49" i="8"/>
  <c r="H49" i="8"/>
  <c r="J49" i="8"/>
  <c r="L49" i="8"/>
  <c r="N49" i="8"/>
  <c r="P49" i="8"/>
  <c r="R49" i="8"/>
  <c r="S49" i="8"/>
  <c r="AZ49" i="8"/>
  <c r="AW42" i="8"/>
  <c r="AU42" i="8"/>
  <c r="AS42" i="8"/>
  <c r="AQ42" i="8"/>
  <c r="AO42" i="8"/>
  <c r="AM42" i="8"/>
  <c r="AK42" i="8"/>
  <c r="AI42" i="8"/>
  <c r="AX42" i="8"/>
  <c r="AG42" i="8"/>
  <c r="AY42" i="8"/>
  <c r="AA42" i="8"/>
  <c r="Y42" i="8"/>
  <c r="W42" i="8"/>
  <c r="U42" i="8"/>
  <c r="R42" i="8"/>
  <c r="P42" i="8"/>
  <c r="N42" i="8"/>
  <c r="L42" i="8"/>
  <c r="J42" i="8"/>
  <c r="H42" i="8"/>
  <c r="S42" i="8"/>
  <c r="AW47" i="8"/>
  <c r="AU47" i="8"/>
  <c r="AS47" i="8"/>
  <c r="AQ47" i="8"/>
  <c r="AO47" i="8"/>
  <c r="AM47" i="8"/>
  <c r="AK47" i="8"/>
  <c r="AI47" i="8"/>
  <c r="AX47" i="8"/>
  <c r="AG47" i="8"/>
  <c r="AA47" i="8"/>
  <c r="Y47" i="8"/>
  <c r="W47" i="8"/>
  <c r="U47" i="8"/>
  <c r="AB47" i="8"/>
  <c r="R47" i="8"/>
  <c r="P47" i="8"/>
  <c r="H47" i="8"/>
  <c r="J47" i="8"/>
  <c r="L47" i="8"/>
  <c r="N47" i="8"/>
  <c r="S47" i="8"/>
  <c r="AW40" i="8"/>
  <c r="AU40" i="8"/>
  <c r="AS40" i="8"/>
  <c r="AQ40" i="8"/>
  <c r="AO40" i="8"/>
  <c r="AM40" i="8"/>
  <c r="AK40" i="8"/>
  <c r="AI40" i="8"/>
  <c r="AX40" i="8"/>
  <c r="AG40" i="8"/>
  <c r="AY40" i="8"/>
  <c r="AA40" i="8"/>
  <c r="Y40" i="8"/>
  <c r="W40" i="8"/>
  <c r="U40" i="8"/>
  <c r="AB40" i="8"/>
  <c r="R40" i="8"/>
  <c r="P40" i="8"/>
  <c r="N40" i="8"/>
  <c r="L40" i="8"/>
  <c r="J40" i="8"/>
  <c r="H40" i="8"/>
  <c r="S40" i="8"/>
  <c r="AZ40" i="8"/>
  <c r="AW39" i="8"/>
  <c r="AU39" i="8"/>
  <c r="AS39" i="8"/>
  <c r="AQ39" i="8"/>
  <c r="AO39" i="8"/>
  <c r="AM39" i="8"/>
  <c r="AK39" i="8"/>
  <c r="AI39" i="8"/>
  <c r="AX39" i="8"/>
  <c r="AG39" i="8"/>
  <c r="AY39" i="8"/>
  <c r="AA39" i="8"/>
  <c r="U39" i="8"/>
  <c r="W39" i="8"/>
  <c r="Y39" i="8"/>
  <c r="AB39" i="8"/>
  <c r="R39" i="8"/>
  <c r="P39" i="8"/>
  <c r="N39" i="8"/>
  <c r="L39" i="8"/>
  <c r="J39" i="8"/>
  <c r="H39" i="8"/>
  <c r="S39" i="8"/>
  <c r="AW20" i="8"/>
  <c r="AU20" i="8"/>
  <c r="AS20" i="8"/>
  <c r="AQ20" i="8"/>
  <c r="AO20" i="8"/>
  <c r="AI20" i="8"/>
  <c r="AK20" i="8"/>
  <c r="AM20" i="8"/>
  <c r="AX20" i="8"/>
  <c r="AG20" i="8"/>
  <c r="AA20" i="8"/>
  <c r="Y20" i="8"/>
  <c r="W20" i="8"/>
  <c r="U20" i="8"/>
  <c r="AB20" i="8"/>
  <c r="R20" i="8"/>
  <c r="P20" i="8"/>
  <c r="N20" i="8"/>
  <c r="L20" i="8"/>
  <c r="J20" i="8"/>
  <c r="H20" i="8"/>
  <c r="S20" i="8"/>
  <c r="AW37" i="8"/>
  <c r="AU37" i="8"/>
  <c r="AS37" i="8"/>
  <c r="AQ37" i="8"/>
  <c r="AO37" i="8"/>
  <c r="AM37" i="8"/>
  <c r="AI37" i="8"/>
  <c r="AK37" i="8"/>
  <c r="AX37" i="8"/>
  <c r="AG37" i="8"/>
  <c r="AA37" i="8"/>
  <c r="Y37" i="8"/>
  <c r="W37" i="8"/>
  <c r="U37" i="8"/>
  <c r="AB37" i="8"/>
  <c r="R37" i="8"/>
  <c r="P37" i="8"/>
  <c r="N37" i="8"/>
  <c r="L37" i="8"/>
  <c r="J37" i="8"/>
  <c r="H37" i="8"/>
  <c r="S37" i="8"/>
  <c r="AW58" i="8"/>
  <c r="AU58" i="8"/>
  <c r="AS58" i="8"/>
  <c r="AQ58" i="8"/>
  <c r="AO58" i="8"/>
  <c r="AM58" i="8"/>
  <c r="AK58" i="8"/>
  <c r="AI58" i="8"/>
  <c r="AX58" i="8"/>
  <c r="AG58" i="8"/>
  <c r="AY58" i="8"/>
  <c r="AA58" i="8"/>
  <c r="Y58" i="8"/>
  <c r="W58" i="8"/>
  <c r="U58" i="8"/>
  <c r="AB58" i="8"/>
  <c r="R58" i="8"/>
  <c r="P58" i="8"/>
  <c r="N58" i="8"/>
  <c r="L58" i="8"/>
  <c r="J58" i="8"/>
  <c r="H58" i="8"/>
  <c r="S58" i="8"/>
  <c r="AW41" i="8"/>
  <c r="AU41" i="8"/>
  <c r="AS41" i="8"/>
  <c r="AQ41" i="8"/>
  <c r="AO41" i="8"/>
  <c r="AM41" i="8"/>
  <c r="AK41" i="8"/>
  <c r="AI41" i="8"/>
  <c r="AX41" i="8"/>
  <c r="AG41" i="8"/>
  <c r="AY41" i="8"/>
  <c r="AA41" i="8"/>
  <c r="Y41" i="8"/>
  <c r="W41" i="8"/>
  <c r="U41" i="8"/>
  <c r="R41" i="8"/>
  <c r="H41" i="8"/>
  <c r="J41" i="8"/>
  <c r="L41" i="8"/>
  <c r="N41" i="8"/>
  <c r="P41" i="8"/>
  <c r="S41" i="8"/>
  <c r="AW36" i="8"/>
  <c r="AU36" i="8"/>
  <c r="AS36" i="8"/>
  <c r="AI36" i="8"/>
  <c r="AK36" i="8"/>
  <c r="AM36" i="8"/>
  <c r="AO36" i="8"/>
  <c r="AQ36" i="8"/>
  <c r="AX36" i="8"/>
  <c r="AG36" i="8"/>
  <c r="AY36" i="8"/>
  <c r="AA36" i="8"/>
  <c r="Y36" i="8"/>
  <c r="W36" i="8"/>
  <c r="U36" i="8"/>
  <c r="AB36" i="8"/>
  <c r="R36" i="8"/>
  <c r="P36" i="8"/>
  <c r="N36" i="8"/>
  <c r="L36" i="8"/>
  <c r="J36" i="8"/>
  <c r="H36" i="8"/>
  <c r="S36" i="8"/>
  <c r="AW52" i="8"/>
  <c r="AU52" i="8"/>
  <c r="AS52" i="8"/>
  <c r="AQ52" i="8"/>
  <c r="AO52" i="8"/>
  <c r="AM52" i="8"/>
  <c r="AK52" i="8"/>
  <c r="AI52" i="8"/>
  <c r="AX52" i="8"/>
  <c r="AG52" i="8"/>
  <c r="AY52" i="8"/>
  <c r="AA52" i="8"/>
  <c r="Y52" i="8"/>
  <c r="W52" i="8"/>
  <c r="U52" i="8"/>
  <c r="AB52" i="8"/>
  <c r="R52" i="8"/>
  <c r="P52" i="8"/>
  <c r="N52" i="8"/>
  <c r="L52" i="8"/>
  <c r="J52" i="8"/>
  <c r="H52" i="8"/>
  <c r="S52" i="8"/>
  <c r="AW38" i="8"/>
  <c r="AU38" i="8"/>
  <c r="AS38" i="8"/>
  <c r="AQ38" i="8"/>
  <c r="AO38" i="8"/>
  <c r="AM38" i="8"/>
  <c r="AK38" i="8"/>
  <c r="AI38" i="8"/>
  <c r="AX38" i="8"/>
  <c r="AG38" i="8"/>
  <c r="AY38" i="8"/>
  <c r="AA38" i="8"/>
  <c r="Y38" i="8"/>
  <c r="W38" i="8"/>
  <c r="U38" i="8"/>
  <c r="AB38" i="8"/>
  <c r="R38" i="8"/>
  <c r="P38" i="8"/>
  <c r="N38" i="8"/>
  <c r="L38" i="8"/>
  <c r="J38" i="8"/>
  <c r="H38" i="8"/>
  <c r="AW33" i="8"/>
  <c r="AU33" i="8"/>
  <c r="AS33" i="8"/>
  <c r="AQ33" i="8"/>
  <c r="AO33" i="8"/>
  <c r="AM33" i="8"/>
  <c r="AK33" i="8"/>
  <c r="AI33" i="8"/>
  <c r="AX33" i="8"/>
  <c r="AG33" i="8"/>
  <c r="AY33" i="8"/>
  <c r="AA33" i="8"/>
  <c r="Y33" i="8"/>
  <c r="W33" i="8"/>
  <c r="U33" i="8"/>
  <c r="AB33" i="8"/>
  <c r="R33" i="8"/>
  <c r="P33" i="8"/>
  <c r="N33" i="8"/>
  <c r="L33" i="8"/>
  <c r="J33" i="8"/>
  <c r="H33" i="8"/>
  <c r="S33" i="8"/>
  <c r="AW32" i="8"/>
  <c r="AU32" i="8"/>
  <c r="AS32" i="8"/>
  <c r="AQ32" i="8"/>
  <c r="AO32" i="8"/>
  <c r="AM32" i="8"/>
  <c r="AK32" i="8"/>
  <c r="AI32" i="8"/>
  <c r="AX32" i="8"/>
  <c r="AG32" i="8"/>
  <c r="AY32" i="8"/>
  <c r="AA32" i="8"/>
  <c r="Y32" i="8"/>
  <c r="W32" i="8"/>
  <c r="U32" i="8"/>
  <c r="AB32" i="8"/>
  <c r="R32" i="8"/>
  <c r="P32" i="8"/>
  <c r="N32" i="8"/>
  <c r="L32" i="8"/>
  <c r="J32" i="8"/>
  <c r="H32" i="8"/>
  <c r="AW31" i="8"/>
  <c r="AU31" i="8"/>
  <c r="AS31" i="8"/>
  <c r="AQ31" i="8"/>
  <c r="AO31" i="8"/>
  <c r="AM31" i="8"/>
  <c r="AI31" i="8"/>
  <c r="AK31" i="8"/>
  <c r="AX31" i="8"/>
  <c r="AG31" i="8"/>
  <c r="AY31" i="8"/>
  <c r="AA31" i="8"/>
  <c r="Y31" i="8"/>
  <c r="W31" i="8"/>
  <c r="U31" i="8"/>
  <c r="AB31" i="8"/>
  <c r="R31" i="8"/>
  <c r="P31" i="8"/>
  <c r="N31" i="8"/>
  <c r="L31" i="8"/>
  <c r="J31" i="8"/>
  <c r="H31" i="8"/>
  <c r="S31" i="8"/>
  <c r="AW30" i="8"/>
  <c r="AU30" i="8"/>
  <c r="AS30" i="8"/>
  <c r="AQ30" i="8"/>
  <c r="AO30" i="8"/>
  <c r="AM30" i="8"/>
  <c r="AK30" i="8"/>
  <c r="AI30" i="8"/>
  <c r="AX30" i="8"/>
  <c r="AG30" i="8"/>
  <c r="AY30" i="8"/>
  <c r="AA30" i="8"/>
  <c r="Y30" i="8"/>
  <c r="W30" i="8"/>
  <c r="U30" i="8"/>
  <c r="AB30" i="8"/>
  <c r="R30" i="8"/>
  <c r="P30" i="8"/>
  <c r="N30" i="8"/>
  <c r="H30" i="8"/>
  <c r="J30" i="8"/>
  <c r="L30" i="8"/>
  <c r="S30" i="8"/>
  <c r="AW29" i="8"/>
  <c r="AU29" i="8"/>
  <c r="AS29" i="8"/>
  <c r="AQ29" i="8"/>
  <c r="AO29" i="8"/>
  <c r="AM29" i="8"/>
  <c r="AK29" i="8"/>
  <c r="AI29" i="8"/>
  <c r="AX29" i="8"/>
  <c r="AG29" i="8"/>
  <c r="AY29" i="8"/>
  <c r="AA29" i="8"/>
  <c r="Y29" i="8"/>
  <c r="W29" i="8"/>
  <c r="U29" i="8"/>
  <c r="AB29" i="8"/>
  <c r="R29" i="8"/>
  <c r="P29" i="8"/>
  <c r="N29" i="8"/>
  <c r="L29" i="8"/>
  <c r="J29" i="8"/>
  <c r="H29" i="8"/>
  <c r="S29" i="8"/>
  <c r="AW28" i="8"/>
  <c r="AU28" i="8"/>
  <c r="AS28" i="8"/>
  <c r="AQ28" i="8"/>
  <c r="AO28" i="8"/>
  <c r="AM28" i="8"/>
  <c r="AK28" i="8"/>
  <c r="AI28" i="8"/>
  <c r="AX28" i="8"/>
  <c r="AG28" i="8"/>
  <c r="AA28" i="8"/>
  <c r="Y28" i="8"/>
  <c r="W28" i="8"/>
  <c r="U28" i="8"/>
  <c r="AB28" i="8"/>
  <c r="R28" i="8"/>
  <c r="P28" i="8"/>
  <c r="N28" i="8"/>
  <c r="L28" i="8"/>
  <c r="J28" i="8"/>
  <c r="H28" i="8"/>
  <c r="AW27" i="8"/>
  <c r="AU27" i="8"/>
  <c r="AS27" i="8"/>
  <c r="AQ27" i="8"/>
  <c r="AO27" i="8"/>
  <c r="AM27" i="8"/>
  <c r="AK27" i="8"/>
  <c r="AI27" i="8"/>
  <c r="AX27" i="8"/>
  <c r="AG27" i="8"/>
  <c r="AA27" i="8"/>
  <c r="Y27" i="8"/>
  <c r="W27" i="8"/>
  <c r="U27" i="8"/>
  <c r="R27" i="8"/>
  <c r="P27" i="8"/>
  <c r="N27" i="8"/>
  <c r="L27" i="8"/>
  <c r="J27" i="8"/>
  <c r="H27" i="8"/>
  <c r="S27" i="8"/>
  <c r="AW46" i="8"/>
  <c r="AU46" i="8"/>
  <c r="AS46" i="8"/>
  <c r="AQ46" i="8"/>
  <c r="AO46" i="8"/>
  <c r="AM46" i="8"/>
  <c r="AK46" i="8"/>
  <c r="AI46" i="8"/>
  <c r="AX46" i="8"/>
  <c r="AG46" i="8"/>
  <c r="AY46" i="8"/>
  <c r="AA46" i="8"/>
  <c r="Y46" i="8"/>
  <c r="W46" i="8"/>
  <c r="U46" i="8"/>
  <c r="AB46" i="8"/>
  <c r="R46" i="8"/>
  <c r="P46" i="8"/>
  <c r="N46" i="8"/>
  <c r="L46" i="8"/>
  <c r="J46" i="8"/>
  <c r="H46" i="8"/>
  <c r="S46" i="8"/>
  <c r="AW59" i="8"/>
  <c r="AU59" i="8"/>
  <c r="AS59" i="8"/>
  <c r="AQ59" i="8"/>
  <c r="AO59" i="8"/>
  <c r="AM59" i="8"/>
  <c r="AK59" i="8"/>
  <c r="AI59" i="8"/>
  <c r="AX59" i="8"/>
  <c r="AG59" i="8"/>
  <c r="AY59" i="8"/>
  <c r="AA59" i="8"/>
  <c r="Y59" i="8"/>
  <c r="W59" i="8"/>
  <c r="U59" i="8"/>
  <c r="AB59" i="8"/>
  <c r="R59" i="8"/>
  <c r="P59" i="8"/>
  <c r="N59" i="8"/>
  <c r="L59" i="8"/>
  <c r="J59" i="8"/>
  <c r="H59" i="8"/>
  <c r="S59" i="8"/>
  <c r="AZ59" i="8"/>
  <c r="AW26" i="8"/>
  <c r="AU26" i="8"/>
  <c r="AS26" i="8"/>
  <c r="AQ26" i="8"/>
  <c r="AO26" i="8"/>
  <c r="AM26" i="8"/>
  <c r="AK26" i="8"/>
  <c r="AI26" i="8"/>
  <c r="AX26" i="8"/>
  <c r="AG26" i="8"/>
  <c r="AY26" i="8"/>
  <c r="AA26" i="8"/>
  <c r="Y26" i="8"/>
  <c r="W26" i="8"/>
  <c r="U26" i="8"/>
  <c r="AB26" i="8"/>
  <c r="R26" i="8"/>
  <c r="P26" i="8"/>
  <c r="N26" i="8"/>
  <c r="L26" i="8"/>
  <c r="J26" i="8"/>
  <c r="H26" i="8"/>
  <c r="S26" i="8"/>
  <c r="AZ26" i="8"/>
  <c r="AW25" i="8"/>
  <c r="AU25" i="8"/>
  <c r="AS25" i="8"/>
  <c r="AQ25" i="8"/>
  <c r="AO25" i="8"/>
  <c r="AM25" i="8"/>
  <c r="AK25" i="8"/>
  <c r="AI25" i="8"/>
  <c r="AX25" i="8"/>
  <c r="AG25" i="8"/>
  <c r="AA25" i="8"/>
  <c r="Y25" i="8"/>
  <c r="W25" i="8"/>
  <c r="U25" i="8"/>
  <c r="R25" i="8"/>
  <c r="P25" i="8"/>
  <c r="H25" i="8"/>
  <c r="J25" i="8"/>
  <c r="L25" i="8"/>
  <c r="N25" i="8"/>
  <c r="S25" i="8"/>
  <c r="AW24" i="8"/>
  <c r="AU24" i="8"/>
  <c r="AS24" i="8"/>
  <c r="AI24" i="8"/>
  <c r="AK24" i="8"/>
  <c r="AM24" i="8"/>
  <c r="AO24" i="8"/>
  <c r="AQ24" i="8"/>
  <c r="AX24" i="8"/>
  <c r="AG24" i="8"/>
  <c r="AA24" i="8"/>
  <c r="Y24" i="8"/>
  <c r="W24" i="8"/>
  <c r="U24" i="8"/>
  <c r="AB24" i="8"/>
  <c r="R24" i="8"/>
  <c r="P24" i="8"/>
  <c r="N24" i="8"/>
  <c r="L24" i="8"/>
  <c r="J24" i="8"/>
  <c r="H24" i="8"/>
  <c r="S24" i="8"/>
  <c r="AW21" i="8"/>
  <c r="AU21" i="8"/>
  <c r="AS21" i="8"/>
  <c r="AI21" i="8"/>
  <c r="AK21" i="8"/>
  <c r="AM21" i="8"/>
  <c r="AO21" i="8"/>
  <c r="AQ21" i="8"/>
  <c r="AX21" i="8"/>
  <c r="AG21" i="8"/>
  <c r="AY21" i="8"/>
  <c r="AA21" i="8"/>
  <c r="Y21" i="8"/>
  <c r="W21" i="8"/>
  <c r="U21" i="8"/>
  <c r="R21" i="8"/>
  <c r="P21" i="8"/>
  <c r="N21" i="8"/>
  <c r="L21" i="8"/>
  <c r="J21" i="8"/>
  <c r="H21" i="8"/>
  <c r="S21" i="8"/>
  <c r="AW44" i="8"/>
  <c r="AU44" i="8"/>
  <c r="AS44" i="8"/>
  <c r="AQ44" i="8"/>
  <c r="AO44" i="8"/>
  <c r="AM44" i="8"/>
  <c r="AK44" i="8"/>
  <c r="AI44" i="8"/>
  <c r="AX44" i="8"/>
  <c r="AG44" i="8"/>
  <c r="AY44" i="8"/>
  <c r="AA44" i="8"/>
  <c r="Y44" i="8"/>
  <c r="W44" i="8"/>
  <c r="U44" i="8"/>
  <c r="AB44" i="8"/>
  <c r="R44" i="8"/>
  <c r="P44" i="8"/>
  <c r="N44" i="8"/>
  <c r="L44" i="8"/>
  <c r="J44" i="8"/>
  <c r="H44" i="8"/>
  <c r="S44" i="8"/>
  <c r="AW19" i="8"/>
  <c r="AU19" i="8"/>
  <c r="AS19" i="8"/>
  <c r="AQ19" i="8"/>
  <c r="AO19" i="8"/>
  <c r="AM19" i="8"/>
  <c r="AK19" i="8"/>
  <c r="AI19" i="8"/>
  <c r="AX19" i="8"/>
  <c r="AG19" i="8"/>
  <c r="AY19" i="8"/>
  <c r="AA19" i="8"/>
  <c r="Y19" i="8"/>
  <c r="W19" i="8"/>
  <c r="U19" i="8"/>
  <c r="R19" i="8"/>
  <c r="P19" i="8"/>
  <c r="N19" i="8"/>
  <c r="L19" i="8"/>
  <c r="J19" i="8"/>
  <c r="H19" i="8"/>
  <c r="S19" i="8"/>
  <c r="AW18" i="8"/>
  <c r="AU18" i="8"/>
  <c r="AS18" i="8"/>
  <c r="AQ18" i="8"/>
  <c r="AO18" i="8"/>
  <c r="AM18" i="8"/>
  <c r="AK18" i="8"/>
  <c r="AI18" i="8"/>
  <c r="AX18" i="8"/>
  <c r="AG18" i="8"/>
  <c r="AY18" i="8"/>
  <c r="AA18" i="8"/>
  <c r="Y18" i="8"/>
  <c r="W18" i="8"/>
  <c r="U18" i="8"/>
  <c r="R18" i="8"/>
  <c r="P18" i="8"/>
  <c r="N18" i="8"/>
  <c r="L18" i="8"/>
  <c r="H18" i="8"/>
  <c r="J18" i="8"/>
  <c r="S18" i="8"/>
  <c r="AB18" i="8"/>
  <c r="AZ18" i="8"/>
  <c r="AW15" i="8"/>
  <c r="AU15" i="8"/>
  <c r="AS15" i="8"/>
  <c r="AQ15" i="8"/>
  <c r="AO15" i="8"/>
  <c r="AM15" i="8"/>
  <c r="AK15" i="8"/>
  <c r="AI15" i="8"/>
  <c r="AX15" i="8"/>
  <c r="AG15" i="8"/>
  <c r="AY15" i="8"/>
  <c r="AA15" i="8"/>
  <c r="Y15" i="8"/>
  <c r="W15" i="8"/>
  <c r="U15" i="8"/>
  <c r="AB15" i="8"/>
  <c r="R15" i="8"/>
  <c r="H15" i="8"/>
  <c r="J15" i="8"/>
  <c r="L15" i="8"/>
  <c r="N15" i="8"/>
  <c r="P15" i="8"/>
  <c r="S15" i="8"/>
  <c r="AW14" i="8"/>
  <c r="AU14" i="8"/>
  <c r="AS14" i="8"/>
  <c r="AQ14" i="8"/>
  <c r="AO14" i="8"/>
  <c r="AM14" i="8"/>
  <c r="AK14" i="8"/>
  <c r="AI14" i="8"/>
  <c r="AX14" i="8"/>
  <c r="AG14" i="8"/>
  <c r="AY14" i="8"/>
  <c r="AA14" i="8"/>
  <c r="Y14" i="8"/>
  <c r="W14" i="8"/>
  <c r="U14" i="8"/>
  <c r="R14" i="8"/>
  <c r="P14" i="8"/>
  <c r="N14" i="8"/>
  <c r="L14" i="8"/>
  <c r="J14" i="8"/>
  <c r="H14" i="8"/>
  <c r="S14" i="8"/>
  <c r="AW17" i="8"/>
  <c r="AU17" i="8"/>
  <c r="AS17" i="8"/>
  <c r="AQ17" i="8"/>
  <c r="AI17" i="8"/>
  <c r="AK17" i="8"/>
  <c r="AM17" i="8"/>
  <c r="AO17" i="8"/>
  <c r="AX17" i="8"/>
  <c r="AG17" i="8"/>
  <c r="AA17" i="8"/>
  <c r="Y17" i="8"/>
  <c r="W17" i="8"/>
  <c r="U17" i="8"/>
  <c r="AB17" i="8"/>
  <c r="R17" i="8"/>
  <c r="P17" i="8"/>
  <c r="N17" i="8"/>
  <c r="L17" i="8"/>
  <c r="J17" i="8"/>
  <c r="H17" i="8"/>
  <c r="AW16" i="8"/>
  <c r="AU16" i="8"/>
  <c r="AS16" i="8"/>
  <c r="AQ16" i="8"/>
  <c r="AO16" i="8"/>
  <c r="AM16" i="8"/>
  <c r="AI16" i="8"/>
  <c r="AK16" i="8"/>
  <c r="AX16" i="8"/>
  <c r="AG16" i="8"/>
  <c r="AY16" i="8"/>
  <c r="AA16" i="8"/>
  <c r="Y16" i="8"/>
  <c r="W16" i="8"/>
  <c r="U16" i="8"/>
  <c r="R16" i="8"/>
  <c r="P16" i="8"/>
  <c r="N16" i="8"/>
  <c r="L16" i="8"/>
  <c r="J16" i="8"/>
  <c r="H16" i="8"/>
  <c r="S16" i="8"/>
  <c r="AW10" i="8"/>
  <c r="AU10" i="8"/>
  <c r="AS10" i="8"/>
  <c r="AQ10" i="8"/>
  <c r="AO10" i="8"/>
  <c r="AM10" i="8"/>
  <c r="AK10" i="8"/>
  <c r="AI10" i="8"/>
  <c r="AX10" i="8"/>
  <c r="AG10" i="8"/>
  <c r="AY10" i="8"/>
  <c r="AA10" i="8"/>
  <c r="Y10" i="8"/>
  <c r="W10" i="8"/>
  <c r="U10" i="8"/>
  <c r="AB10" i="8"/>
  <c r="R10" i="8"/>
  <c r="P10" i="8"/>
  <c r="N10" i="8"/>
  <c r="L10" i="8"/>
  <c r="J10" i="8"/>
  <c r="H10" i="8"/>
  <c r="S10" i="8"/>
  <c r="AW9" i="8"/>
  <c r="AU9" i="8"/>
  <c r="AS9" i="8"/>
  <c r="AQ9" i="8"/>
  <c r="AO9" i="8"/>
  <c r="AM9" i="8"/>
  <c r="AK9" i="8"/>
  <c r="AI9" i="8"/>
  <c r="AX9" i="8"/>
  <c r="AG9" i="8"/>
  <c r="AA9" i="8"/>
  <c r="Y9" i="8"/>
  <c r="W9" i="8"/>
  <c r="U9" i="8"/>
  <c r="AB9" i="8"/>
  <c r="R9" i="8"/>
  <c r="P9" i="8"/>
  <c r="N9" i="8"/>
  <c r="L9" i="8"/>
  <c r="J9" i="8"/>
  <c r="H9" i="8"/>
  <c r="S9" i="8"/>
  <c r="AW13" i="8"/>
  <c r="AU13" i="8"/>
  <c r="AS13" i="8"/>
  <c r="AQ13" i="8"/>
  <c r="AO13" i="8"/>
  <c r="AM13" i="8"/>
  <c r="AI13" i="8"/>
  <c r="AK13" i="8"/>
  <c r="AX13" i="8"/>
  <c r="AG13" i="8"/>
  <c r="AA13" i="8"/>
  <c r="Y13" i="8"/>
  <c r="W13" i="8"/>
  <c r="U13" i="8"/>
  <c r="AB13" i="8"/>
  <c r="R13" i="8"/>
  <c r="N13" i="8"/>
  <c r="L13" i="8"/>
  <c r="J13" i="8"/>
  <c r="H13" i="8"/>
  <c r="AW12" i="8"/>
  <c r="AU12" i="8"/>
  <c r="AI12" i="8"/>
  <c r="AK12" i="8"/>
  <c r="AM12" i="8"/>
  <c r="AO12" i="8"/>
  <c r="AQ12" i="8"/>
  <c r="AS12" i="8"/>
  <c r="AX12" i="8"/>
  <c r="AG12" i="8"/>
  <c r="AY12" i="8"/>
  <c r="AA12" i="8"/>
  <c r="Y12" i="8"/>
  <c r="W12" i="8"/>
  <c r="U12" i="8"/>
  <c r="AB12" i="8"/>
  <c r="R12" i="8"/>
  <c r="P12" i="8"/>
  <c r="N12" i="8"/>
  <c r="H12" i="8"/>
  <c r="J12" i="8"/>
  <c r="L12" i="8"/>
  <c r="S12" i="8"/>
  <c r="AW11" i="8"/>
  <c r="AU11" i="8"/>
  <c r="AS11" i="8"/>
  <c r="AQ11" i="8"/>
  <c r="AO11" i="8"/>
  <c r="AM11" i="8"/>
  <c r="AK11" i="8"/>
  <c r="AI11" i="8"/>
  <c r="AX11" i="8"/>
  <c r="AG11" i="8"/>
  <c r="AY11" i="8"/>
  <c r="AA11" i="8"/>
  <c r="U11" i="8"/>
  <c r="W11" i="8"/>
  <c r="Y11" i="8"/>
  <c r="AB11" i="8"/>
  <c r="R11" i="8"/>
  <c r="P11" i="8"/>
  <c r="N11" i="8"/>
  <c r="L11" i="8"/>
  <c r="J11" i="8"/>
  <c r="H11" i="8"/>
  <c r="S11" i="8"/>
  <c r="AW8" i="8"/>
  <c r="AU8" i="8"/>
  <c r="AS8" i="8"/>
  <c r="AQ8" i="8"/>
  <c r="AO8" i="8"/>
  <c r="AM8" i="8"/>
  <c r="AK8" i="8"/>
  <c r="AI8" i="8"/>
  <c r="AX8" i="8"/>
  <c r="AG8" i="8"/>
  <c r="AY8" i="8"/>
  <c r="AA8" i="8"/>
  <c r="Y8" i="8"/>
  <c r="U8" i="8"/>
  <c r="W8" i="8"/>
  <c r="AB8" i="8"/>
  <c r="R8" i="8"/>
  <c r="P8" i="8"/>
  <c r="N8" i="8"/>
  <c r="L8" i="8"/>
  <c r="J8" i="8"/>
  <c r="H8" i="8"/>
  <c r="S8" i="8"/>
  <c r="AZ8" i="8"/>
  <c r="AW7" i="8"/>
  <c r="AU7" i="8"/>
  <c r="AS7" i="8"/>
  <c r="AQ7" i="8"/>
  <c r="AO7" i="8"/>
  <c r="AM7" i="8"/>
  <c r="AK7" i="8"/>
  <c r="AI7" i="8"/>
  <c r="AX7" i="8"/>
  <c r="AG7" i="8"/>
  <c r="AA7" i="8"/>
  <c r="Y7" i="8"/>
  <c r="W7" i="8"/>
  <c r="U7" i="8"/>
  <c r="R7" i="8"/>
  <c r="P7" i="8"/>
  <c r="N7" i="8"/>
  <c r="L7" i="8"/>
  <c r="J7" i="8"/>
  <c r="H7" i="8"/>
  <c r="S7" i="8"/>
  <c r="AW22" i="8"/>
  <c r="AU22" i="8"/>
  <c r="AS22" i="8"/>
  <c r="AQ22" i="8"/>
  <c r="AO22" i="8"/>
  <c r="AM22" i="8"/>
  <c r="AK22" i="8"/>
  <c r="AI22" i="8"/>
  <c r="AX22" i="8"/>
  <c r="AG22" i="8"/>
  <c r="AY22" i="8"/>
  <c r="AA22" i="8"/>
  <c r="Y22" i="8"/>
  <c r="W22" i="8"/>
  <c r="U22" i="8"/>
  <c r="AB22" i="8"/>
  <c r="R22" i="8"/>
  <c r="P22" i="8"/>
  <c r="N22" i="8"/>
  <c r="L22" i="8"/>
  <c r="J22" i="8"/>
  <c r="H22" i="8"/>
  <c r="S22" i="8"/>
  <c r="AW6" i="8"/>
  <c r="AU6" i="8"/>
  <c r="AS6" i="8"/>
  <c r="AQ6" i="8"/>
  <c r="AO6" i="8"/>
  <c r="AM6" i="8"/>
  <c r="AI6" i="8"/>
  <c r="AK6" i="8"/>
  <c r="AX6" i="8"/>
  <c r="AG6" i="8"/>
  <c r="AY6" i="8"/>
  <c r="AA6" i="8"/>
  <c r="Y6" i="8"/>
  <c r="W6" i="8"/>
  <c r="U6" i="8"/>
  <c r="AB6" i="8"/>
  <c r="R6" i="8"/>
  <c r="P6" i="8"/>
  <c r="N6" i="8"/>
  <c r="L6" i="8"/>
  <c r="J6" i="8"/>
  <c r="H6" i="8"/>
  <c r="AW23" i="8"/>
  <c r="AU23" i="8"/>
  <c r="AS23" i="8"/>
  <c r="AQ23" i="8"/>
  <c r="AO23" i="8"/>
  <c r="AM23" i="8"/>
  <c r="AK23" i="8"/>
  <c r="AI23" i="8"/>
  <c r="AX23" i="8"/>
  <c r="AG23" i="8"/>
  <c r="AY23" i="8"/>
  <c r="AA23" i="8"/>
  <c r="Y23" i="8"/>
  <c r="W23" i="8"/>
  <c r="U23" i="8"/>
  <c r="R23" i="8"/>
  <c r="P23" i="8"/>
  <c r="N23" i="8"/>
  <c r="L23" i="8"/>
  <c r="J23" i="8"/>
  <c r="H23" i="8"/>
  <c r="S23" i="8"/>
  <c r="AW5" i="8"/>
  <c r="AU5" i="8"/>
  <c r="AS5" i="8"/>
  <c r="AQ5" i="8"/>
  <c r="AO5" i="8"/>
  <c r="AM5" i="8"/>
  <c r="AK5" i="8"/>
  <c r="AI5" i="8"/>
  <c r="AX5" i="8"/>
  <c r="AG5" i="8"/>
  <c r="AA5" i="8"/>
  <c r="Y5" i="8"/>
  <c r="AB5" i="8"/>
  <c r="R5" i="8"/>
  <c r="P5" i="8"/>
  <c r="N5" i="8"/>
  <c r="L5" i="8"/>
  <c r="J5" i="8"/>
  <c r="H5" i="8"/>
  <c r="S5" i="8"/>
  <c r="W32" i="10"/>
  <c r="W33" i="11"/>
  <c r="W26" i="1"/>
  <c r="L23" i="2"/>
  <c r="R8" i="5"/>
  <c r="N19" i="6"/>
  <c r="H5" i="3"/>
  <c r="AW5" i="5"/>
  <c r="AW8" i="5"/>
  <c r="AW7" i="5"/>
  <c r="AW9" i="5"/>
  <c r="AW11" i="5"/>
  <c r="AW18" i="5"/>
  <c r="AW12" i="5"/>
  <c r="AW13" i="5"/>
  <c r="AW14" i="5"/>
  <c r="AW15" i="5"/>
  <c r="AW16" i="5"/>
  <c r="AW17" i="5"/>
  <c r="AW10" i="5"/>
  <c r="AW19" i="5"/>
  <c r="AW22" i="5"/>
  <c r="AW20" i="5"/>
  <c r="AW21" i="5"/>
  <c r="AU5" i="5"/>
  <c r="AU8" i="5"/>
  <c r="AU7" i="5"/>
  <c r="AU9" i="5"/>
  <c r="AU11" i="5"/>
  <c r="AU18" i="5"/>
  <c r="AU12" i="5"/>
  <c r="AU13" i="5"/>
  <c r="AU14" i="5"/>
  <c r="AU15" i="5"/>
  <c r="AU16" i="5"/>
  <c r="AU17" i="5"/>
  <c r="AU10" i="5"/>
  <c r="AU19" i="5"/>
  <c r="AU22" i="5"/>
  <c r="AU20" i="5"/>
  <c r="AU21" i="5"/>
  <c r="AW6" i="5"/>
  <c r="AU6" i="5"/>
  <c r="AW7" i="6"/>
  <c r="AW8" i="6"/>
  <c r="AW9" i="6"/>
  <c r="AW28" i="6"/>
  <c r="AW22" i="6"/>
  <c r="AW10" i="6"/>
  <c r="AW5" i="6"/>
  <c r="AW19" i="6"/>
  <c r="AW15" i="6"/>
  <c r="AW16" i="6"/>
  <c r="AW12" i="6"/>
  <c r="AI12" i="6"/>
  <c r="AK12" i="6"/>
  <c r="AM12" i="6"/>
  <c r="AO12" i="6"/>
  <c r="AQ12" i="6"/>
  <c r="AS12" i="6"/>
  <c r="AU12" i="6"/>
  <c r="AX12" i="6"/>
  <c r="AW29" i="6"/>
  <c r="AW20" i="6"/>
  <c r="AW13" i="6"/>
  <c r="AW14" i="6"/>
  <c r="AW11" i="6"/>
  <c r="AW17" i="6"/>
  <c r="AW18" i="6"/>
  <c r="AW26" i="6"/>
  <c r="AW27" i="6"/>
  <c r="AW23" i="6"/>
  <c r="AW24" i="6"/>
  <c r="AW25" i="6"/>
  <c r="AW21" i="6"/>
  <c r="AW31" i="6"/>
  <c r="AW30" i="6"/>
  <c r="AU7" i="6"/>
  <c r="AU8" i="6"/>
  <c r="AU9" i="6"/>
  <c r="AU28" i="6"/>
  <c r="AU22" i="6"/>
  <c r="AU10" i="6"/>
  <c r="AU5" i="6"/>
  <c r="AU19" i="6"/>
  <c r="AU15" i="6"/>
  <c r="AU16" i="6"/>
  <c r="AU29" i="6"/>
  <c r="AU20" i="6"/>
  <c r="AU13" i="6"/>
  <c r="AU14" i="6"/>
  <c r="AI14" i="6"/>
  <c r="AK14" i="6"/>
  <c r="AM14" i="6"/>
  <c r="AO14" i="6"/>
  <c r="AQ14" i="6"/>
  <c r="AS14" i="6"/>
  <c r="AX14" i="6"/>
  <c r="AU11" i="6"/>
  <c r="AU17" i="6"/>
  <c r="AU18" i="6"/>
  <c r="AU26" i="6"/>
  <c r="AU27" i="6"/>
  <c r="AU23" i="6"/>
  <c r="AU24" i="6"/>
  <c r="AU25" i="6"/>
  <c r="AU21" i="6"/>
  <c r="AU31" i="6"/>
  <c r="AU30" i="6"/>
  <c r="AW6" i="6"/>
  <c r="AU6" i="6"/>
  <c r="AW5" i="11"/>
  <c r="AW24" i="11"/>
  <c r="AW12" i="11"/>
  <c r="AW6" i="11"/>
  <c r="AW23" i="11"/>
  <c r="AW32" i="11"/>
  <c r="AW7" i="11"/>
  <c r="AW8" i="11"/>
  <c r="AW13" i="11"/>
  <c r="AW16" i="11"/>
  <c r="AW9" i="11"/>
  <c r="AW11" i="11"/>
  <c r="AW20" i="11"/>
  <c r="AW22" i="11"/>
  <c r="AW15" i="11"/>
  <c r="AW10" i="11"/>
  <c r="AW26" i="11"/>
  <c r="AW17" i="11"/>
  <c r="AW18" i="11"/>
  <c r="AW19" i="11"/>
  <c r="AW21" i="11"/>
  <c r="AW25" i="11"/>
  <c r="AW31" i="11"/>
  <c r="AW28" i="11"/>
  <c r="AW29" i="11"/>
  <c r="AW30" i="11"/>
  <c r="AW34" i="11"/>
  <c r="AW27" i="11"/>
  <c r="AW33" i="11"/>
  <c r="AW35" i="11"/>
  <c r="AU5" i="11"/>
  <c r="AU24" i="11"/>
  <c r="AU12" i="11"/>
  <c r="AU6" i="11"/>
  <c r="AU23" i="11"/>
  <c r="AU32" i="11"/>
  <c r="AU7" i="11"/>
  <c r="AU8" i="11"/>
  <c r="AU13" i="11"/>
  <c r="AU16" i="11"/>
  <c r="AU9" i="11"/>
  <c r="AU11" i="11"/>
  <c r="AU20" i="11"/>
  <c r="AU22" i="11"/>
  <c r="AU15" i="11"/>
  <c r="AU10" i="11"/>
  <c r="AU26" i="11"/>
  <c r="AU17" i="11"/>
  <c r="AU18" i="11"/>
  <c r="AU19" i="11"/>
  <c r="AU21" i="11"/>
  <c r="AU25" i="11"/>
  <c r="AU31" i="11"/>
  <c r="AU28" i="11"/>
  <c r="AU29" i="11"/>
  <c r="AU30" i="11"/>
  <c r="AU34" i="11"/>
  <c r="AU27" i="11"/>
  <c r="AU33" i="11"/>
  <c r="AU35" i="11"/>
  <c r="AW14" i="11"/>
  <c r="AU14" i="11"/>
  <c r="AW8" i="1"/>
  <c r="AW6" i="1"/>
  <c r="AW13" i="1"/>
  <c r="AW10" i="1"/>
  <c r="AW20" i="1"/>
  <c r="AW9" i="1"/>
  <c r="AW12" i="1"/>
  <c r="AW14" i="1"/>
  <c r="AW19" i="1"/>
  <c r="AW7" i="1"/>
  <c r="AW15" i="1"/>
  <c r="AW22" i="1"/>
  <c r="AW16" i="1"/>
  <c r="AW23" i="1"/>
  <c r="AW18" i="1"/>
  <c r="AW24" i="1"/>
  <c r="AW17" i="1"/>
  <c r="AW21" i="1"/>
  <c r="AW30" i="1"/>
  <c r="AW26" i="1"/>
  <c r="AW28" i="1"/>
  <c r="AW29" i="1"/>
  <c r="AW25" i="1"/>
  <c r="AW31" i="1"/>
  <c r="AW32" i="1"/>
  <c r="AW38" i="1"/>
  <c r="AW11" i="1"/>
  <c r="AW37" i="1"/>
  <c r="AW33" i="1"/>
  <c r="AW35" i="1"/>
  <c r="AW36" i="1"/>
  <c r="AW34" i="1"/>
  <c r="AW27" i="1"/>
  <c r="AU8" i="1"/>
  <c r="AU6" i="1"/>
  <c r="AU13" i="1"/>
  <c r="AU10" i="1"/>
  <c r="AU20" i="1"/>
  <c r="AU9" i="1"/>
  <c r="AU12" i="1"/>
  <c r="AU14" i="1"/>
  <c r="AU19" i="1"/>
  <c r="AU7" i="1"/>
  <c r="AU15" i="1"/>
  <c r="AU22" i="1"/>
  <c r="AU16" i="1"/>
  <c r="AU23" i="1"/>
  <c r="AU18" i="1"/>
  <c r="AU24" i="1"/>
  <c r="AU17" i="1"/>
  <c r="AU21" i="1"/>
  <c r="AU30" i="1"/>
  <c r="AU26" i="1"/>
  <c r="AU28" i="1"/>
  <c r="AU29" i="1"/>
  <c r="AU25" i="1"/>
  <c r="AU31" i="1"/>
  <c r="AU32" i="1"/>
  <c r="AU38" i="1"/>
  <c r="AU11" i="1"/>
  <c r="AU37" i="1"/>
  <c r="AU33" i="1"/>
  <c r="AU35" i="1"/>
  <c r="AU36" i="1"/>
  <c r="AU34" i="1"/>
  <c r="AU27" i="1"/>
  <c r="AW6" i="7"/>
  <c r="AW7" i="7"/>
  <c r="AU6" i="7"/>
  <c r="AU7" i="7"/>
  <c r="AW5" i="7"/>
  <c r="AU5" i="7"/>
  <c r="AU10" i="4"/>
  <c r="AU5" i="4"/>
  <c r="AU18" i="4"/>
  <c r="AG18" i="4"/>
  <c r="AI18" i="4"/>
  <c r="AK18" i="4"/>
  <c r="AM18" i="4"/>
  <c r="AO18" i="4"/>
  <c r="AQ18" i="4"/>
  <c r="AS18" i="4"/>
  <c r="AV18" i="4"/>
  <c r="AU8" i="4"/>
  <c r="AU7" i="4"/>
  <c r="AU23" i="4"/>
  <c r="AU9" i="4"/>
  <c r="AU14" i="4"/>
  <c r="AU12" i="4"/>
  <c r="AU16" i="4"/>
  <c r="AU19" i="4"/>
  <c r="AU24" i="4"/>
  <c r="AU25" i="4"/>
  <c r="AU17" i="4"/>
  <c r="AU20" i="4"/>
  <c r="AG20" i="4"/>
  <c r="AI20" i="4"/>
  <c r="AK20" i="4"/>
  <c r="AM20" i="4"/>
  <c r="AO20" i="4"/>
  <c r="AQ20" i="4"/>
  <c r="AS20" i="4"/>
  <c r="AV20" i="4"/>
  <c r="AE20" i="4"/>
  <c r="AW20" i="4"/>
  <c r="AU21" i="4"/>
  <c r="AU27" i="4"/>
  <c r="AU15" i="4"/>
  <c r="AU11" i="4"/>
  <c r="AU29" i="4"/>
  <c r="AU13" i="4"/>
  <c r="AU22" i="4"/>
  <c r="AU26" i="4"/>
  <c r="AU30" i="4"/>
  <c r="AU28" i="4"/>
  <c r="AS10" i="4"/>
  <c r="AS5" i="4"/>
  <c r="AS8" i="4"/>
  <c r="AS7" i="4"/>
  <c r="AS23" i="4"/>
  <c r="AS9" i="4"/>
  <c r="AS14" i="4"/>
  <c r="AS12" i="4"/>
  <c r="AS16" i="4"/>
  <c r="AS19" i="4"/>
  <c r="AS24" i="4"/>
  <c r="AG24" i="4"/>
  <c r="AI24" i="4"/>
  <c r="AK24" i="4"/>
  <c r="AM24" i="4"/>
  <c r="AO24" i="4"/>
  <c r="AQ24" i="4"/>
  <c r="AV24" i="4"/>
  <c r="AE24" i="4"/>
  <c r="AW24" i="4"/>
  <c r="AS25" i="4"/>
  <c r="AS17" i="4"/>
  <c r="AS21" i="4"/>
  <c r="AS27" i="4"/>
  <c r="AS15" i="4"/>
  <c r="AS11" i="4"/>
  <c r="AS29" i="4"/>
  <c r="AS13" i="4"/>
  <c r="AS22" i="4"/>
  <c r="AS26" i="4"/>
  <c r="AS30" i="4"/>
  <c r="AS28" i="4"/>
  <c r="AU6" i="4"/>
  <c r="AS6" i="4"/>
  <c r="AW11" i="3"/>
  <c r="AW7" i="3"/>
  <c r="AW24" i="3"/>
  <c r="AW8" i="3"/>
  <c r="AW9" i="3"/>
  <c r="AW10" i="3"/>
  <c r="AW5" i="3"/>
  <c r="AW21" i="3"/>
  <c r="AW14" i="3"/>
  <c r="AW25" i="3"/>
  <c r="AW15" i="3"/>
  <c r="AW13" i="3"/>
  <c r="AW16" i="3"/>
  <c r="AW17" i="3"/>
  <c r="AW18" i="3"/>
  <c r="AI18" i="3"/>
  <c r="AK18" i="3"/>
  <c r="AM18" i="3"/>
  <c r="AO18" i="3"/>
  <c r="AQ18" i="3"/>
  <c r="AS18" i="3"/>
  <c r="AU18" i="3"/>
  <c r="AX18" i="3"/>
  <c r="AG18" i="3"/>
  <c r="AY18" i="3"/>
  <c r="AW19" i="3"/>
  <c r="AW23" i="3"/>
  <c r="AW12" i="3"/>
  <c r="AW22" i="3"/>
  <c r="AW26" i="3"/>
  <c r="AW20" i="3"/>
  <c r="AU11" i="3"/>
  <c r="AU7" i="3"/>
  <c r="AU24" i="3"/>
  <c r="AU8" i="3"/>
  <c r="AU9" i="3"/>
  <c r="AU10" i="3"/>
  <c r="AU5" i="3"/>
  <c r="AU21" i="3"/>
  <c r="AU14" i="3"/>
  <c r="AU25" i="3"/>
  <c r="AU15" i="3"/>
  <c r="AU13" i="3"/>
  <c r="AU16" i="3"/>
  <c r="AU17" i="3"/>
  <c r="AU19" i="3"/>
  <c r="AU23" i="3"/>
  <c r="AU12" i="3"/>
  <c r="AU22" i="3"/>
  <c r="AU26" i="3"/>
  <c r="AU20" i="3"/>
  <c r="AW6" i="3"/>
  <c r="AU6" i="3"/>
  <c r="AW6" i="10"/>
  <c r="AW5" i="10"/>
  <c r="AW7" i="10"/>
  <c r="AW15" i="10"/>
  <c r="AW8" i="10"/>
  <c r="AW22" i="10"/>
  <c r="AW16" i="10"/>
  <c r="AW31" i="10"/>
  <c r="AW33" i="10"/>
  <c r="AW18" i="10"/>
  <c r="AW21" i="10"/>
  <c r="AW9" i="10"/>
  <c r="AW14" i="10"/>
  <c r="AW11" i="10"/>
  <c r="AW19" i="10"/>
  <c r="AW30" i="10"/>
  <c r="AW13" i="10"/>
  <c r="AW26" i="10"/>
  <c r="AW23" i="10"/>
  <c r="AW17" i="10"/>
  <c r="AW10" i="10"/>
  <c r="AW27" i="10"/>
  <c r="AW24" i="10"/>
  <c r="AW25" i="10"/>
  <c r="AW29" i="10"/>
  <c r="AW35" i="10"/>
  <c r="AW20" i="10"/>
  <c r="AW12" i="10"/>
  <c r="AW34" i="10"/>
  <c r="AW32" i="10"/>
  <c r="AU6" i="10"/>
  <c r="AU5" i="10"/>
  <c r="AU7" i="10"/>
  <c r="AU15" i="10"/>
  <c r="AU8" i="10"/>
  <c r="AU22" i="10"/>
  <c r="AU16" i="10"/>
  <c r="AU31" i="10"/>
  <c r="AU33" i="10"/>
  <c r="AU18" i="10"/>
  <c r="AU21" i="10"/>
  <c r="AU9" i="10"/>
  <c r="AU14" i="10"/>
  <c r="AU11" i="10"/>
  <c r="AU19" i="10"/>
  <c r="AU30" i="10"/>
  <c r="AU13" i="10"/>
  <c r="AU26" i="10"/>
  <c r="AU23" i="10"/>
  <c r="AU17" i="10"/>
  <c r="AU10" i="10"/>
  <c r="AU27" i="10"/>
  <c r="AU24" i="10"/>
  <c r="AU25" i="10"/>
  <c r="AU29" i="10"/>
  <c r="AU35" i="10"/>
  <c r="AU20" i="10"/>
  <c r="AU12" i="10"/>
  <c r="AU34" i="10"/>
  <c r="AU32" i="10"/>
  <c r="AW28" i="10"/>
  <c r="AU28" i="10"/>
  <c r="AW8" i="2"/>
  <c r="AW7" i="2"/>
  <c r="AW11" i="2"/>
  <c r="AW9" i="2"/>
  <c r="AW10" i="2"/>
  <c r="AW6" i="2"/>
  <c r="AW12" i="2"/>
  <c r="AW13" i="2"/>
  <c r="AW18" i="2"/>
  <c r="AW14" i="2"/>
  <c r="AW26" i="2"/>
  <c r="AW17" i="2"/>
  <c r="AW15" i="2"/>
  <c r="AW20" i="2"/>
  <c r="AW19" i="2"/>
  <c r="AW21" i="2"/>
  <c r="AW22" i="2"/>
  <c r="AW23" i="2"/>
  <c r="AW30" i="2"/>
  <c r="AW38" i="2"/>
  <c r="AW24" i="2"/>
  <c r="AW29" i="2"/>
  <c r="AW31" i="2"/>
  <c r="AW25" i="2"/>
  <c r="AW34" i="2"/>
  <c r="AW28" i="2"/>
  <c r="AW32" i="2"/>
  <c r="AW16" i="2"/>
  <c r="AW37" i="2"/>
  <c r="AW47" i="2"/>
  <c r="AW35" i="2"/>
  <c r="AW36" i="2"/>
  <c r="AW33" i="2"/>
  <c r="AW42" i="2"/>
  <c r="AW27" i="2"/>
  <c r="AW41" i="2"/>
  <c r="AW39" i="2"/>
  <c r="AW44" i="2"/>
  <c r="AW43" i="2"/>
  <c r="AW40" i="2"/>
  <c r="AW45" i="2"/>
  <c r="AW46" i="2"/>
  <c r="AU8" i="2"/>
  <c r="AU7" i="2"/>
  <c r="AU11" i="2"/>
  <c r="AU9" i="2"/>
  <c r="AU10" i="2"/>
  <c r="AU6" i="2"/>
  <c r="AU12" i="2"/>
  <c r="AU13" i="2"/>
  <c r="AU18" i="2"/>
  <c r="AU14" i="2"/>
  <c r="AU26" i="2"/>
  <c r="AU17" i="2"/>
  <c r="AU15" i="2"/>
  <c r="AU20" i="2"/>
  <c r="AU19" i="2"/>
  <c r="AU21" i="2"/>
  <c r="AU22" i="2"/>
  <c r="AU23" i="2"/>
  <c r="AU30" i="2"/>
  <c r="AU38" i="2"/>
  <c r="AU24" i="2"/>
  <c r="AU29" i="2"/>
  <c r="AU31" i="2"/>
  <c r="AU25" i="2"/>
  <c r="AU34" i="2"/>
  <c r="AU28" i="2"/>
  <c r="AU32" i="2"/>
  <c r="AU16" i="2"/>
  <c r="AU37" i="2"/>
  <c r="AU47" i="2"/>
  <c r="AU35" i="2"/>
  <c r="AU36" i="2"/>
  <c r="AU33" i="2"/>
  <c r="AU42" i="2"/>
  <c r="AU27" i="2"/>
  <c r="AU41" i="2"/>
  <c r="AU39" i="2"/>
  <c r="AU44" i="2"/>
  <c r="AU43" i="2"/>
  <c r="AU40" i="2"/>
  <c r="AU45" i="2"/>
  <c r="AU46" i="2"/>
  <c r="AW5" i="2"/>
  <c r="AU5" i="2"/>
  <c r="AW5" i="9"/>
  <c r="AW6" i="9"/>
  <c r="AW7" i="9"/>
  <c r="AW8" i="9"/>
  <c r="AW9" i="9"/>
  <c r="AW12" i="9"/>
  <c r="AW10" i="9"/>
  <c r="AW11" i="9"/>
  <c r="AW14" i="9"/>
  <c r="AW15" i="9"/>
  <c r="AW13" i="9"/>
  <c r="AW16" i="9"/>
  <c r="AW17" i="9"/>
  <c r="AU5" i="9"/>
  <c r="AU6" i="9"/>
  <c r="AU7" i="9"/>
  <c r="AU8" i="9"/>
  <c r="AU9" i="9"/>
  <c r="AU12" i="9"/>
  <c r="AU10" i="9"/>
  <c r="AU11" i="9"/>
  <c r="AU14" i="9"/>
  <c r="AU15" i="9"/>
  <c r="AU13" i="9"/>
  <c r="AU16" i="9"/>
  <c r="AU17" i="9"/>
  <c r="H6" i="5"/>
  <c r="J6" i="5"/>
  <c r="L6" i="5"/>
  <c r="N6" i="5"/>
  <c r="P6" i="5"/>
  <c r="R6" i="5"/>
  <c r="S6" i="5"/>
  <c r="U6" i="5"/>
  <c r="W6" i="5"/>
  <c r="Y6" i="5"/>
  <c r="AA6" i="5"/>
  <c r="AB6" i="5"/>
  <c r="AG6" i="5"/>
  <c r="AI6" i="5"/>
  <c r="AK6" i="5"/>
  <c r="AM6" i="5"/>
  <c r="AO6" i="5"/>
  <c r="AQ6" i="5"/>
  <c r="AS6" i="5"/>
  <c r="AX6" i="5"/>
  <c r="AY6" i="5"/>
  <c r="H5" i="5"/>
  <c r="J5" i="5"/>
  <c r="L5" i="5"/>
  <c r="N5" i="5"/>
  <c r="P5" i="5"/>
  <c r="R5" i="5"/>
  <c r="S5" i="5"/>
  <c r="U5" i="5"/>
  <c r="W5" i="5"/>
  <c r="Y5" i="5"/>
  <c r="AA5" i="5"/>
  <c r="AB5" i="5"/>
  <c r="AG5" i="5"/>
  <c r="AI5" i="5"/>
  <c r="AK5" i="5"/>
  <c r="AM5" i="5"/>
  <c r="AO5" i="5"/>
  <c r="AQ5" i="5"/>
  <c r="AS5" i="5"/>
  <c r="AX5" i="5"/>
  <c r="H8" i="5"/>
  <c r="J8" i="5"/>
  <c r="L8" i="5"/>
  <c r="N8" i="5"/>
  <c r="P8" i="5"/>
  <c r="S8" i="5"/>
  <c r="U8" i="5"/>
  <c r="W8" i="5"/>
  <c r="Y8" i="5"/>
  <c r="AA8" i="5"/>
  <c r="AB8" i="5"/>
  <c r="AG8" i="5"/>
  <c r="AI8" i="5"/>
  <c r="AK8" i="5"/>
  <c r="AM8" i="5"/>
  <c r="AO8" i="5"/>
  <c r="AQ8" i="5"/>
  <c r="AS8" i="5"/>
  <c r="H7" i="5"/>
  <c r="J7" i="5"/>
  <c r="L7" i="5"/>
  <c r="N7" i="5"/>
  <c r="P7" i="5"/>
  <c r="R7" i="5"/>
  <c r="S7" i="5"/>
  <c r="U7" i="5"/>
  <c r="W7" i="5"/>
  <c r="Y7" i="5"/>
  <c r="AA7" i="5"/>
  <c r="AB7" i="5"/>
  <c r="AG7" i="5"/>
  <c r="AI7" i="5"/>
  <c r="AK7" i="5"/>
  <c r="AM7" i="5"/>
  <c r="AO7" i="5"/>
  <c r="AQ7" i="5"/>
  <c r="AS7" i="5"/>
  <c r="AX7" i="5"/>
  <c r="AY7" i="5"/>
  <c r="H9" i="5"/>
  <c r="J9" i="5"/>
  <c r="L9" i="5"/>
  <c r="N9" i="5"/>
  <c r="P9" i="5"/>
  <c r="R9" i="5"/>
  <c r="U9" i="5"/>
  <c r="W9" i="5"/>
  <c r="Y9" i="5"/>
  <c r="AA9" i="5"/>
  <c r="AB9" i="5"/>
  <c r="S9" i="5"/>
  <c r="AG9" i="5"/>
  <c r="AI9" i="5"/>
  <c r="AK9" i="5"/>
  <c r="AM9" i="5"/>
  <c r="AO9" i="5"/>
  <c r="AQ9" i="5"/>
  <c r="AS9" i="5"/>
  <c r="AX9" i="5"/>
  <c r="AY9" i="5"/>
  <c r="AZ9" i="5"/>
  <c r="H11" i="5"/>
  <c r="J11" i="5"/>
  <c r="L11" i="5"/>
  <c r="N11" i="5"/>
  <c r="P11" i="5"/>
  <c r="R11" i="5"/>
  <c r="S11" i="5"/>
  <c r="U11" i="5"/>
  <c r="W11" i="5"/>
  <c r="Y11" i="5"/>
  <c r="AA11" i="5"/>
  <c r="AG11" i="5"/>
  <c r="AI11" i="5"/>
  <c r="AK11" i="5"/>
  <c r="AM11" i="5"/>
  <c r="AO11" i="5"/>
  <c r="AQ11" i="5"/>
  <c r="AS11" i="5"/>
  <c r="AX11" i="5"/>
  <c r="AY11" i="5"/>
  <c r="H18" i="5"/>
  <c r="J18" i="5"/>
  <c r="L18" i="5"/>
  <c r="N18" i="5"/>
  <c r="P18" i="5"/>
  <c r="R18" i="5"/>
  <c r="S18" i="5"/>
  <c r="U18" i="5"/>
  <c r="W18" i="5"/>
  <c r="Y18" i="5"/>
  <c r="AA18" i="5"/>
  <c r="AB18" i="5"/>
  <c r="AG18" i="5"/>
  <c r="AI18" i="5"/>
  <c r="AK18" i="5"/>
  <c r="AM18" i="5"/>
  <c r="AO18" i="5"/>
  <c r="AQ18" i="5"/>
  <c r="AS18" i="5"/>
  <c r="AX18" i="5"/>
  <c r="AY18" i="5"/>
  <c r="AZ18" i="5"/>
  <c r="H12" i="5"/>
  <c r="J12" i="5"/>
  <c r="L12" i="5"/>
  <c r="N12" i="5"/>
  <c r="P12" i="5"/>
  <c r="R12" i="5"/>
  <c r="U12" i="5"/>
  <c r="W12" i="5"/>
  <c r="Y12" i="5"/>
  <c r="AA12" i="5"/>
  <c r="AB12" i="5"/>
  <c r="AG12" i="5"/>
  <c r="AI12" i="5"/>
  <c r="AK12" i="5"/>
  <c r="AM12" i="5"/>
  <c r="AO12" i="5"/>
  <c r="AQ12" i="5"/>
  <c r="AS12" i="5"/>
  <c r="AX12" i="5"/>
  <c r="AY12" i="5"/>
  <c r="H13" i="5"/>
  <c r="J13" i="5"/>
  <c r="L13" i="5"/>
  <c r="N13" i="5"/>
  <c r="P13" i="5"/>
  <c r="R13" i="5"/>
  <c r="S13" i="5"/>
  <c r="U13" i="5"/>
  <c r="W13" i="5"/>
  <c r="Y13" i="5"/>
  <c r="AA13" i="5"/>
  <c r="AG13" i="5"/>
  <c r="AI13" i="5"/>
  <c r="AK13" i="5"/>
  <c r="AM13" i="5"/>
  <c r="AO13" i="5"/>
  <c r="AQ13" i="5"/>
  <c r="AS13" i="5"/>
  <c r="AX13" i="5"/>
  <c r="AY13" i="5"/>
  <c r="H14" i="5"/>
  <c r="J14" i="5"/>
  <c r="L14" i="5"/>
  <c r="N14" i="5"/>
  <c r="P14" i="5"/>
  <c r="R14" i="5"/>
  <c r="S14" i="5"/>
  <c r="U14" i="5"/>
  <c r="W14" i="5"/>
  <c r="Y14" i="5"/>
  <c r="AA14" i="5"/>
  <c r="AB14" i="5"/>
  <c r="AG14" i="5"/>
  <c r="AI14" i="5"/>
  <c r="AK14" i="5"/>
  <c r="AM14" i="5"/>
  <c r="AO14" i="5"/>
  <c r="AQ14" i="5"/>
  <c r="AS14" i="5"/>
  <c r="AX14" i="5"/>
  <c r="AY14" i="5"/>
  <c r="H15" i="5"/>
  <c r="J15" i="5"/>
  <c r="L15" i="5"/>
  <c r="N15" i="5"/>
  <c r="P15" i="5"/>
  <c r="R15" i="5"/>
  <c r="U15" i="5"/>
  <c r="W15" i="5"/>
  <c r="Y15" i="5"/>
  <c r="AA15" i="5"/>
  <c r="AB15" i="5"/>
  <c r="AG15" i="5"/>
  <c r="AI15" i="5"/>
  <c r="AK15" i="5"/>
  <c r="AM15" i="5"/>
  <c r="AO15" i="5"/>
  <c r="AQ15" i="5"/>
  <c r="AS15" i="5"/>
  <c r="AX15" i="5"/>
  <c r="AY15" i="5"/>
  <c r="H16" i="5"/>
  <c r="J16" i="5"/>
  <c r="L16" i="5"/>
  <c r="N16" i="5"/>
  <c r="P16" i="5"/>
  <c r="R16" i="5"/>
  <c r="S16" i="5"/>
  <c r="U16" i="5"/>
  <c r="W16" i="5"/>
  <c r="Y16" i="5"/>
  <c r="AA16" i="5"/>
  <c r="AG16" i="5"/>
  <c r="AI16" i="5"/>
  <c r="AK16" i="5"/>
  <c r="AM16" i="5"/>
  <c r="AO16" i="5"/>
  <c r="AQ16" i="5"/>
  <c r="AS16" i="5"/>
  <c r="AX16" i="5"/>
  <c r="H17" i="5"/>
  <c r="J17" i="5"/>
  <c r="L17" i="5"/>
  <c r="N17" i="5"/>
  <c r="P17" i="5"/>
  <c r="R17" i="5"/>
  <c r="U17" i="5"/>
  <c r="W17" i="5"/>
  <c r="Y17" i="5"/>
  <c r="AA17" i="5"/>
  <c r="AB17" i="5"/>
  <c r="AG17" i="5"/>
  <c r="AI17" i="5"/>
  <c r="AK17" i="5"/>
  <c r="AM17" i="5"/>
  <c r="AO17" i="5"/>
  <c r="AQ17" i="5"/>
  <c r="AS17" i="5"/>
  <c r="AX17" i="5"/>
  <c r="AY17" i="5"/>
  <c r="H10" i="5"/>
  <c r="J10" i="5"/>
  <c r="L10" i="5"/>
  <c r="N10" i="5"/>
  <c r="P10" i="5"/>
  <c r="R10" i="5"/>
  <c r="S10" i="5"/>
  <c r="U10" i="5"/>
  <c r="W10" i="5"/>
  <c r="Y10" i="5"/>
  <c r="AA10" i="5"/>
  <c r="AG10" i="5"/>
  <c r="AI10" i="5"/>
  <c r="AK10" i="5"/>
  <c r="AM10" i="5"/>
  <c r="AO10" i="5"/>
  <c r="AQ10" i="5"/>
  <c r="AS10" i="5"/>
  <c r="AX10" i="5"/>
  <c r="AY10" i="5"/>
  <c r="H19" i="5"/>
  <c r="J19" i="5"/>
  <c r="L19" i="5"/>
  <c r="N19" i="5"/>
  <c r="P19" i="5"/>
  <c r="R19" i="5"/>
  <c r="S19" i="5"/>
  <c r="U19" i="5"/>
  <c r="W19" i="5"/>
  <c r="Y19" i="5"/>
  <c r="AA19" i="5"/>
  <c r="AG19" i="5"/>
  <c r="AI19" i="5"/>
  <c r="AK19" i="5"/>
  <c r="AM19" i="5"/>
  <c r="AO19" i="5"/>
  <c r="AQ19" i="5"/>
  <c r="AS19" i="5"/>
  <c r="AX19" i="5"/>
  <c r="AY19" i="5"/>
  <c r="H22" i="5"/>
  <c r="J22" i="5"/>
  <c r="L22" i="5"/>
  <c r="N22" i="5"/>
  <c r="P22" i="5"/>
  <c r="R22" i="5"/>
  <c r="S22" i="5"/>
  <c r="U22" i="5"/>
  <c r="W22" i="5"/>
  <c r="Y22" i="5"/>
  <c r="AA22" i="5"/>
  <c r="AB22" i="5"/>
  <c r="AG22" i="5"/>
  <c r="AI22" i="5"/>
  <c r="AK22" i="5"/>
  <c r="AM22" i="5"/>
  <c r="AO22" i="5"/>
  <c r="AQ22" i="5"/>
  <c r="AS22" i="5"/>
  <c r="AX22" i="5"/>
  <c r="AY22" i="5"/>
  <c r="AZ22" i="5"/>
  <c r="H20" i="5"/>
  <c r="J20" i="5"/>
  <c r="L20" i="5"/>
  <c r="N20" i="5"/>
  <c r="P20" i="5"/>
  <c r="R20" i="5"/>
  <c r="U20" i="5"/>
  <c r="W20" i="5"/>
  <c r="Y20" i="5"/>
  <c r="AA20" i="5"/>
  <c r="AB20" i="5"/>
  <c r="AG20" i="5"/>
  <c r="AI20" i="5"/>
  <c r="AK20" i="5"/>
  <c r="AM20" i="5"/>
  <c r="AO20" i="5"/>
  <c r="AQ20" i="5"/>
  <c r="AS20" i="5"/>
  <c r="AX20" i="5"/>
  <c r="AY20" i="5"/>
  <c r="H21" i="5"/>
  <c r="J21" i="5"/>
  <c r="L21" i="5"/>
  <c r="N21" i="5"/>
  <c r="P21" i="5"/>
  <c r="R21" i="5"/>
  <c r="U21" i="5"/>
  <c r="W21" i="5"/>
  <c r="Y21" i="5"/>
  <c r="AA21" i="5"/>
  <c r="AB21" i="5"/>
  <c r="AG21" i="5"/>
  <c r="AI21" i="5"/>
  <c r="AK21" i="5"/>
  <c r="AM21" i="5"/>
  <c r="AO21" i="5"/>
  <c r="AQ21" i="5"/>
  <c r="AS21" i="5"/>
  <c r="AX21" i="5"/>
  <c r="AY21" i="5"/>
  <c r="H6" i="6"/>
  <c r="J6" i="6"/>
  <c r="L6" i="6"/>
  <c r="N6" i="6"/>
  <c r="P6" i="6"/>
  <c r="R6" i="6"/>
  <c r="S6" i="6"/>
  <c r="U6" i="6"/>
  <c r="W6" i="6"/>
  <c r="Y6" i="6"/>
  <c r="AA6" i="6"/>
  <c r="AB6" i="6"/>
  <c r="AG6" i="6"/>
  <c r="AI6" i="6"/>
  <c r="AK6" i="6"/>
  <c r="AM6" i="6"/>
  <c r="AO6" i="6"/>
  <c r="AQ6" i="6"/>
  <c r="AS6" i="6"/>
  <c r="H7" i="6"/>
  <c r="J7" i="6"/>
  <c r="L7" i="6"/>
  <c r="N7" i="6"/>
  <c r="P7" i="6"/>
  <c r="R7" i="6"/>
  <c r="S7" i="6"/>
  <c r="U7" i="6"/>
  <c r="W7" i="6"/>
  <c r="Y7" i="6"/>
  <c r="AA7" i="6"/>
  <c r="AB7" i="6"/>
  <c r="AG7" i="6"/>
  <c r="AI7" i="6"/>
  <c r="AK7" i="6"/>
  <c r="AM7" i="6"/>
  <c r="AO7" i="6"/>
  <c r="AQ7" i="6"/>
  <c r="AS7" i="6"/>
  <c r="AX7" i="6"/>
  <c r="AY7" i="6"/>
  <c r="H8" i="6"/>
  <c r="J8" i="6"/>
  <c r="L8" i="6"/>
  <c r="N8" i="6"/>
  <c r="P8" i="6"/>
  <c r="R8" i="6"/>
  <c r="U8" i="6"/>
  <c r="W8" i="6"/>
  <c r="Y8" i="6"/>
  <c r="AA8" i="6"/>
  <c r="AB8" i="6"/>
  <c r="AG8" i="6"/>
  <c r="AI8" i="6"/>
  <c r="AK8" i="6"/>
  <c r="AM8" i="6"/>
  <c r="AO8" i="6"/>
  <c r="AQ8" i="6"/>
  <c r="AS8" i="6"/>
  <c r="AX8" i="6"/>
  <c r="AY8" i="6"/>
  <c r="H9" i="6"/>
  <c r="J9" i="6"/>
  <c r="L9" i="6"/>
  <c r="N9" i="6"/>
  <c r="P9" i="6"/>
  <c r="R9" i="6"/>
  <c r="S9" i="6"/>
  <c r="U9" i="6"/>
  <c r="W9" i="6"/>
  <c r="Y9" i="6"/>
  <c r="AA9" i="6"/>
  <c r="AG9" i="6"/>
  <c r="AI9" i="6"/>
  <c r="AK9" i="6"/>
  <c r="AM9" i="6"/>
  <c r="AO9" i="6"/>
  <c r="AQ9" i="6"/>
  <c r="AS9" i="6"/>
  <c r="AX9" i="6"/>
  <c r="AY9" i="6"/>
  <c r="H28" i="6"/>
  <c r="J28" i="6"/>
  <c r="L28" i="6"/>
  <c r="N28" i="6"/>
  <c r="P28" i="6"/>
  <c r="R28" i="6"/>
  <c r="S28" i="6"/>
  <c r="U28" i="6"/>
  <c r="W28" i="6"/>
  <c r="Y28" i="6"/>
  <c r="AA28" i="6"/>
  <c r="AG28" i="6"/>
  <c r="AI28" i="6"/>
  <c r="AK28" i="6"/>
  <c r="AM28" i="6"/>
  <c r="AO28" i="6"/>
  <c r="AQ28" i="6"/>
  <c r="AS28" i="6"/>
  <c r="AX28" i="6"/>
  <c r="AY28" i="6"/>
  <c r="H22" i="6"/>
  <c r="J22" i="6"/>
  <c r="L22" i="6"/>
  <c r="N22" i="6"/>
  <c r="P22" i="6"/>
  <c r="R22" i="6"/>
  <c r="S22" i="6"/>
  <c r="U22" i="6"/>
  <c r="W22" i="6"/>
  <c r="Y22" i="6"/>
  <c r="AA22" i="6"/>
  <c r="AG22" i="6"/>
  <c r="AI22" i="6"/>
  <c r="AK22" i="6"/>
  <c r="AM22" i="6"/>
  <c r="AO22" i="6"/>
  <c r="AQ22" i="6"/>
  <c r="AS22" i="6"/>
  <c r="AX22" i="6"/>
  <c r="AY22" i="6"/>
  <c r="H10" i="6"/>
  <c r="J10" i="6"/>
  <c r="L10" i="6"/>
  <c r="N10" i="6"/>
  <c r="P10" i="6"/>
  <c r="R10" i="6"/>
  <c r="S10" i="6"/>
  <c r="U10" i="6"/>
  <c r="W10" i="6"/>
  <c r="Y10" i="6"/>
  <c r="AA10" i="6"/>
  <c r="AG10" i="6"/>
  <c r="AI10" i="6"/>
  <c r="AK10" i="6"/>
  <c r="AM10" i="6"/>
  <c r="AO10" i="6"/>
  <c r="AQ10" i="6"/>
  <c r="AS10" i="6"/>
  <c r="AX10" i="6"/>
  <c r="AY10" i="6"/>
  <c r="H5" i="6"/>
  <c r="J5" i="6"/>
  <c r="L5" i="6"/>
  <c r="N5" i="6"/>
  <c r="P5" i="6"/>
  <c r="R5" i="6"/>
  <c r="S5" i="6"/>
  <c r="U5" i="6"/>
  <c r="W5" i="6"/>
  <c r="Y5" i="6"/>
  <c r="AA5" i="6"/>
  <c r="AB5" i="6"/>
  <c r="AG5" i="6"/>
  <c r="AI5" i="6"/>
  <c r="AK5" i="6"/>
  <c r="AM5" i="6"/>
  <c r="AO5" i="6"/>
  <c r="AQ5" i="6"/>
  <c r="AS5" i="6"/>
  <c r="H19" i="6"/>
  <c r="J19" i="6"/>
  <c r="L19" i="6"/>
  <c r="P19" i="6"/>
  <c r="R19" i="6"/>
  <c r="S19" i="6"/>
  <c r="U19" i="6"/>
  <c r="W19" i="6"/>
  <c r="Y19" i="6"/>
  <c r="AA19" i="6"/>
  <c r="AB19" i="6"/>
  <c r="AG19" i="6"/>
  <c r="AI19" i="6"/>
  <c r="AK19" i="6"/>
  <c r="AM19" i="6"/>
  <c r="AO19" i="6"/>
  <c r="AQ19" i="6"/>
  <c r="AS19" i="6"/>
  <c r="AX19" i="6"/>
  <c r="AY19" i="6"/>
  <c r="H15" i="6"/>
  <c r="J15" i="6"/>
  <c r="L15" i="6"/>
  <c r="N15" i="6"/>
  <c r="P15" i="6"/>
  <c r="R15" i="6"/>
  <c r="U15" i="6"/>
  <c r="W15" i="6"/>
  <c r="Y15" i="6"/>
  <c r="AA15" i="6"/>
  <c r="AG15" i="6"/>
  <c r="AI15" i="6"/>
  <c r="AK15" i="6"/>
  <c r="AM15" i="6"/>
  <c r="AO15" i="6"/>
  <c r="AQ15" i="6"/>
  <c r="AS15" i="6"/>
  <c r="AX15" i="6"/>
  <c r="AY15" i="6"/>
  <c r="H16" i="6"/>
  <c r="J16" i="6"/>
  <c r="L16" i="6"/>
  <c r="N16" i="6"/>
  <c r="P16" i="6"/>
  <c r="R16" i="6"/>
  <c r="S16" i="6"/>
  <c r="U16" i="6"/>
  <c r="W16" i="6"/>
  <c r="Y16" i="6"/>
  <c r="AA16" i="6"/>
  <c r="AB16" i="6"/>
  <c r="AG16" i="6"/>
  <c r="AI16" i="6"/>
  <c r="AK16" i="6"/>
  <c r="AM16" i="6"/>
  <c r="AO16" i="6"/>
  <c r="AQ16" i="6"/>
  <c r="AS16" i="6"/>
  <c r="AX16" i="6"/>
  <c r="AY16" i="6"/>
  <c r="AZ16" i="6"/>
  <c r="H12" i="6"/>
  <c r="J12" i="6"/>
  <c r="L12" i="6"/>
  <c r="N12" i="6"/>
  <c r="P12" i="6"/>
  <c r="R12" i="6"/>
  <c r="S12" i="6"/>
  <c r="U12" i="6"/>
  <c r="W12" i="6"/>
  <c r="Y12" i="6"/>
  <c r="AA12" i="6"/>
  <c r="AB12" i="6"/>
  <c r="AG12" i="6"/>
  <c r="AY12" i="6"/>
  <c r="H29" i="6"/>
  <c r="J29" i="6"/>
  <c r="L29" i="6"/>
  <c r="N29" i="6"/>
  <c r="P29" i="6"/>
  <c r="R29" i="6"/>
  <c r="U29" i="6"/>
  <c r="W29" i="6"/>
  <c r="Y29" i="6"/>
  <c r="AA29" i="6"/>
  <c r="AB29" i="6"/>
  <c r="AG29" i="6"/>
  <c r="AI29" i="6"/>
  <c r="AK29" i="6"/>
  <c r="AM29" i="6"/>
  <c r="AO29" i="6"/>
  <c r="AQ29" i="6"/>
  <c r="AS29" i="6"/>
  <c r="H20" i="6"/>
  <c r="J20" i="6"/>
  <c r="L20" i="6"/>
  <c r="N20" i="6"/>
  <c r="P20" i="6"/>
  <c r="R20" i="6"/>
  <c r="S20" i="6"/>
  <c r="U20" i="6"/>
  <c r="W20" i="6"/>
  <c r="Y20" i="6"/>
  <c r="AA20" i="6"/>
  <c r="AB20" i="6"/>
  <c r="AG20" i="6"/>
  <c r="AI20" i="6"/>
  <c r="AK20" i="6"/>
  <c r="AM20" i="6"/>
  <c r="AO20" i="6"/>
  <c r="AQ20" i="6"/>
  <c r="AS20" i="6"/>
  <c r="AX20" i="6"/>
  <c r="AY20" i="6"/>
  <c r="H13" i="6"/>
  <c r="J13" i="6"/>
  <c r="L13" i="6"/>
  <c r="N13" i="6"/>
  <c r="P13" i="6"/>
  <c r="R13" i="6"/>
  <c r="S13" i="6"/>
  <c r="U13" i="6"/>
  <c r="W13" i="6"/>
  <c r="Y13" i="6"/>
  <c r="AA13" i="6"/>
  <c r="AG13" i="6"/>
  <c r="AI13" i="6"/>
  <c r="AK13" i="6"/>
  <c r="AM13" i="6"/>
  <c r="AO13" i="6"/>
  <c r="AQ13" i="6"/>
  <c r="AS13" i="6"/>
  <c r="AX13" i="6"/>
  <c r="AY13" i="6"/>
  <c r="H14" i="6"/>
  <c r="J14" i="6"/>
  <c r="L14" i="6"/>
  <c r="N14" i="6"/>
  <c r="P14" i="6"/>
  <c r="R14" i="6"/>
  <c r="S14" i="6"/>
  <c r="U14" i="6"/>
  <c r="W14" i="6"/>
  <c r="Y14" i="6"/>
  <c r="AA14" i="6"/>
  <c r="AG14" i="6"/>
  <c r="AY14" i="6"/>
  <c r="H11" i="6"/>
  <c r="J11" i="6"/>
  <c r="L11" i="6"/>
  <c r="N11" i="6"/>
  <c r="P11" i="6"/>
  <c r="R11" i="6"/>
  <c r="S11" i="6"/>
  <c r="U11" i="6"/>
  <c r="W11" i="6"/>
  <c r="Y11" i="6"/>
  <c r="AA11" i="6"/>
  <c r="AB11" i="6"/>
  <c r="AG11" i="6"/>
  <c r="AI11" i="6"/>
  <c r="AK11" i="6"/>
  <c r="AM11" i="6"/>
  <c r="AO11" i="6"/>
  <c r="AQ11" i="6"/>
  <c r="AS11" i="6"/>
  <c r="AX11" i="6"/>
  <c r="AY11" i="6"/>
  <c r="H17" i="6"/>
  <c r="J17" i="6"/>
  <c r="L17" i="6"/>
  <c r="N17" i="6"/>
  <c r="P17" i="6"/>
  <c r="R17" i="6"/>
  <c r="U17" i="6"/>
  <c r="W17" i="6"/>
  <c r="Y17" i="6"/>
  <c r="AA17" i="6"/>
  <c r="AB17" i="6"/>
  <c r="AG17" i="6"/>
  <c r="AI17" i="6"/>
  <c r="AK17" i="6"/>
  <c r="AM17" i="6"/>
  <c r="AO17" i="6"/>
  <c r="AQ17" i="6"/>
  <c r="AS17" i="6"/>
  <c r="H18" i="6"/>
  <c r="J18" i="6"/>
  <c r="L18" i="6"/>
  <c r="N18" i="6"/>
  <c r="P18" i="6"/>
  <c r="R18" i="6"/>
  <c r="S18" i="6"/>
  <c r="U18" i="6"/>
  <c r="W18" i="6"/>
  <c r="Y18" i="6"/>
  <c r="AA18" i="6"/>
  <c r="AG18" i="6"/>
  <c r="AI18" i="6"/>
  <c r="AK18" i="6"/>
  <c r="AM18" i="6"/>
  <c r="AO18" i="6"/>
  <c r="AQ18" i="6"/>
  <c r="AS18" i="6"/>
  <c r="AX18" i="6"/>
  <c r="AY18" i="6"/>
  <c r="H26" i="6"/>
  <c r="J26" i="6"/>
  <c r="L26" i="6"/>
  <c r="N26" i="6"/>
  <c r="P26" i="6"/>
  <c r="R26" i="6"/>
  <c r="S26" i="6"/>
  <c r="U26" i="6"/>
  <c r="W26" i="6"/>
  <c r="Y26" i="6"/>
  <c r="AA26" i="6"/>
  <c r="AB26" i="6"/>
  <c r="AG26" i="6"/>
  <c r="AI26" i="6"/>
  <c r="AK26" i="6"/>
  <c r="AM26" i="6"/>
  <c r="AO26" i="6"/>
  <c r="AQ26" i="6"/>
  <c r="AS26" i="6"/>
  <c r="AX26" i="6"/>
  <c r="AY26" i="6"/>
  <c r="H27" i="6"/>
  <c r="J27" i="6"/>
  <c r="L27" i="6"/>
  <c r="N27" i="6"/>
  <c r="P27" i="6"/>
  <c r="R27" i="6"/>
  <c r="S27" i="6"/>
  <c r="U27" i="6"/>
  <c r="W27" i="6"/>
  <c r="Y27" i="6"/>
  <c r="AA27" i="6"/>
  <c r="AB27" i="6"/>
  <c r="AG27" i="6"/>
  <c r="AI27" i="6"/>
  <c r="AK27" i="6"/>
  <c r="AM27" i="6"/>
  <c r="AO27" i="6"/>
  <c r="AQ27" i="6"/>
  <c r="AS27" i="6"/>
  <c r="AX27" i="6"/>
  <c r="AY27" i="6"/>
  <c r="H23" i="6"/>
  <c r="J23" i="6"/>
  <c r="L23" i="6"/>
  <c r="N23" i="6"/>
  <c r="P23" i="6"/>
  <c r="R23" i="6"/>
  <c r="S23" i="6"/>
  <c r="U23" i="6"/>
  <c r="W23" i="6"/>
  <c r="Y23" i="6"/>
  <c r="AA23" i="6"/>
  <c r="AB23" i="6"/>
  <c r="AG23" i="6"/>
  <c r="AI23" i="6"/>
  <c r="AK23" i="6"/>
  <c r="AM23" i="6"/>
  <c r="AO23" i="6"/>
  <c r="AQ23" i="6"/>
  <c r="AS23" i="6"/>
  <c r="AX23" i="6"/>
  <c r="AY23" i="6"/>
  <c r="H24" i="6"/>
  <c r="J24" i="6"/>
  <c r="L24" i="6"/>
  <c r="N24" i="6"/>
  <c r="P24" i="6"/>
  <c r="R24" i="6"/>
  <c r="U24" i="6"/>
  <c r="W24" i="6"/>
  <c r="Y24" i="6"/>
  <c r="AA24" i="6"/>
  <c r="AB24" i="6"/>
  <c r="AG24" i="6"/>
  <c r="AI24" i="6"/>
  <c r="AK24" i="6"/>
  <c r="AM24" i="6"/>
  <c r="AO24" i="6"/>
  <c r="AQ24" i="6"/>
  <c r="AS24" i="6"/>
  <c r="AX24" i="6"/>
  <c r="AY24" i="6"/>
  <c r="H25" i="6"/>
  <c r="J25" i="6"/>
  <c r="L25" i="6"/>
  <c r="N25" i="6"/>
  <c r="P25" i="6"/>
  <c r="R25" i="6"/>
  <c r="U25" i="6"/>
  <c r="W25" i="6"/>
  <c r="Y25" i="6"/>
  <c r="AA25" i="6"/>
  <c r="AB25" i="6"/>
  <c r="AG25" i="6"/>
  <c r="AI25" i="6"/>
  <c r="AK25" i="6"/>
  <c r="AM25" i="6"/>
  <c r="AO25" i="6"/>
  <c r="AQ25" i="6"/>
  <c r="AS25" i="6"/>
  <c r="H21" i="6"/>
  <c r="J21" i="6"/>
  <c r="L21" i="6"/>
  <c r="N21" i="6"/>
  <c r="P21" i="6"/>
  <c r="R21" i="6"/>
  <c r="S21" i="6"/>
  <c r="U21" i="6"/>
  <c r="W21" i="6"/>
  <c r="Y21" i="6"/>
  <c r="AA21" i="6"/>
  <c r="AG21" i="6"/>
  <c r="AI21" i="6"/>
  <c r="AK21" i="6"/>
  <c r="AM21" i="6"/>
  <c r="AO21" i="6"/>
  <c r="AQ21" i="6"/>
  <c r="AS21" i="6"/>
  <c r="AX21" i="6"/>
  <c r="AY21" i="6"/>
  <c r="H31" i="6"/>
  <c r="J31" i="6"/>
  <c r="L31" i="6"/>
  <c r="N31" i="6"/>
  <c r="P31" i="6"/>
  <c r="R31" i="6"/>
  <c r="S31" i="6"/>
  <c r="U31" i="6"/>
  <c r="W31" i="6"/>
  <c r="Y31" i="6"/>
  <c r="AA31" i="6"/>
  <c r="AG31" i="6"/>
  <c r="AI31" i="6"/>
  <c r="AK31" i="6"/>
  <c r="AM31" i="6"/>
  <c r="AO31" i="6"/>
  <c r="AQ31" i="6"/>
  <c r="AS31" i="6"/>
  <c r="AX31" i="6"/>
  <c r="AY31" i="6"/>
  <c r="H30" i="6"/>
  <c r="J30" i="6"/>
  <c r="L30" i="6"/>
  <c r="N30" i="6"/>
  <c r="P30" i="6"/>
  <c r="R30" i="6"/>
  <c r="S30" i="6"/>
  <c r="U30" i="6"/>
  <c r="W30" i="6"/>
  <c r="Y30" i="6"/>
  <c r="AA30" i="6"/>
  <c r="AG30" i="6"/>
  <c r="AI30" i="6"/>
  <c r="AK30" i="6"/>
  <c r="AM30" i="6"/>
  <c r="AO30" i="6"/>
  <c r="AQ30" i="6"/>
  <c r="AS30" i="6"/>
  <c r="AX30" i="6"/>
  <c r="AY30" i="6"/>
  <c r="H8" i="11"/>
  <c r="J8" i="11"/>
  <c r="L8" i="11"/>
  <c r="N8" i="11"/>
  <c r="P8" i="11"/>
  <c r="R8" i="11"/>
  <c r="U8" i="11"/>
  <c r="W8" i="11"/>
  <c r="Y8" i="11"/>
  <c r="AA8" i="11"/>
  <c r="AG8" i="11"/>
  <c r="AI8" i="11"/>
  <c r="AK8" i="11"/>
  <c r="AM8" i="11"/>
  <c r="AO8" i="11"/>
  <c r="AQ8" i="11"/>
  <c r="AS8" i="11"/>
  <c r="AX8" i="11"/>
  <c r="AY8" i="11"/>
  <c r="H7" i="11"/>
  <c r="J7" i="11"/>
  <c r="L7" i="11"/>
  <c r="N7" i="11"/>
  <c r="P7" i="11"/>
  <c r="R7" i="11"/>
  <c r="U7" i="11"/>
  <c r="W7" i="11"/>
  <c r="Y7" i="11"/>
  <c r="AA7" i="11"/>
  <c r="AG7" i="11"/>
  <c r="AI7" i="11"/>
  <c r="AK7" i="11"/>
  <c r="AM7" i="11"/>
  <c r="AO7" i="11"/>
  <c r="AQ7" i="11"/>
  <c r="AS7" i="11"/>
  <c r="AX7" i="11"/>
  <c r="AY7" i="11"/>
  <c r="H9" i="11"/>
  <c r="J9" i="11"/>
  <c r="L9" i="11"/>
  <c r="N9" i="11"/>
  <c r="P9" i="11"/>
  <c r="R9" i="11"/>
  <c r="U9" i="11"/>
  <c r="W9" i="11"/>
  <c r="Y9" i="11"/>
  <c r="AA9" i="11"/>
  <c r="AG9" i="11"/>
  <c r="AI9" i="11"/>
  <c r="AK9" i="11"/>
  <c r="AM9" i="11"/>
  <c r="AO9" i="11"/>
  <c r="AQ9" i="11"/>
  <c r="AS9" i="11"/>
  <c r="H5" i="11"/>
  <c r="J5" i="11"/>
  <c r="L5" i="11"/>
  <c r="N5" i="11"/>
  <c r="P5" i="11"/>
  <c r="R5" i="11"/>
  <c r="S5" i="11"/>
  <c r="U5" i="11"/>
  <c r="W5" i="11"/>
  <c r="Y5" i="11"/>
  <c r="AA5" i="11"/>
  <c r="AG5" i="11"/>
  <c r="AI5" i="11"/>
  <c r="AK5" i="11"/>
  <c r="AM5" i="11"/>
  <c r="AO5" i="11"/>
  <c r="AQ5" i="11"/>
  <c r="AS5" i="11"/>
  <c r="H24" i="11"/>
  <c r="J24" i="11"/>
  <c r="L24" i="11"/>
  <c r="N24" i="11"/>
  <c r="P24" i="11"/>
  <c r="R24" i="11"/>
  <c r="U24" i="11"/>
  <c r="W24" i="11"/>
  <c r="Y24" i="11"/>
  <c r="AA24" i="11"/>
  <c r="AG24" i="11"/>
  <c r="AI24" i="11"/>
  <c r="AK24" i="11"/>
  <c r="AM24" i="11"/>
  <c r="AO24" i="11"/>
  <c r="AQ24" i="11"/>
  <c r="AS24" i="11"/>
  <c r="H6" i="11"/>
  <c r="J6" i="11"/>
  <c r="L6" i="11"/>
  <c r="N6" i="11"/>
  <c r="P6" i="11"/>
  <c r="R6" i="11"/>
  <c r="U6" i="11"/>
  <c r="W6" i="11"/>
  <c r="Y6" i="11"/>
  <c r="AA6" i="11"/>
  <c r="AG6" i="11"/>
  <c r="AI6" i="11"/>
  <c r="AK6" i="11"/>
  <c r="AM6" i="11"/>
  <c r="AO6" i="11"/>
  <c r="AQ6" i="11"/>
  <c r="AS6" i="11"/>
  <c r="H23" i="11"/>
  <c r="J23" i="11"/>
  <c r="L23" i="11"/>
  <c r="N23" i="11"/>
  <c r="P23" i="11"/>
  <c r="R23" i="11"/>
  <c r="U23" i="11"/>
  <c r="W23" i="11"/>
  <c r="Y23" i="11"/>
  <c r="AA23" i="11"/>
  <c r="AB23" i="11"/>
  <c r="AG23" i="11"/>
  <c r="AI23" i="11"/>
  <c r="AK23" i="11"/>
  <c r="AM23" i="11"/>
  <c r="AO23" i="11"/>
  <c r="AQ23" i="11"/>
  <c r="AS23" i="11"/>
  <c r="H32" i="11"/>
  <c r="J32" i="11"/>
  <c r="L32" i="11"/>
  <c r="N32" i="11"/>
  <c r="P32" i="11"/>
  <c r="R32" i="11"/>
  <c r="U32" i="11"/>
  <c r="W32" i="11"/>
  <c r="Y32" i="11"/>
  <c r="AA32" i="11"/>
  <c r="AG32" i="11"/>
  <c r="AI32" i="11"/>
  <c r="AK32" i="11"/>
  <c r="AM32" i="11"/>
  <c r="AO32" i="11"/>
  <c r="AQ32" i="11"/>
  <c r="AS32" i="11"/>
  <c r="H13" i="11"/>
  <c r="J13" i="11"/>
  <c r="L13" i="11"/>
  <c r="N13" i="11"/>
  <c r="P13" i="11"/>
  <c r="R13" i="11"/>
  <c r="S13" i="11"/>
  <c r="U13" i="11"/>
  <c r="W13" i="11"/>
  <c r="Y13" i="11"/>
  <c r="AA13" i="11"/>
  <c r="AG13" i="11"/>
  <c r="AI13" i="11"/>
  <c r="AK13" i="11"/>
  <c r="AM13" i="11"/>
  <c r="AO13" i="11"/>
  <c r="AQ13" i="11"/>
  <c r="AS13" i="11"/>
  <c r="AX13" i="11"/>
  <c r="AY13" i="11"/>
  <c r="H16" i="11"/>
  <c r="J16" i="11"/>
  <c r="L16" i="11"/>
  <c r="N16" i="11"/>
  <c r="P16" i="11"/>
  <c r="R16" i="11"/>
  <c r="U16" i="11"/>
  <c r="W16" i="11"/>
  <c r="Y16" i="11"/>
  <c r="AA16" i="11"/>
  <c r="AG16" i="11"/>
  <c r="AI16" i="11"/>
  <c r="AK16" i="11"/>
  <c r="AM16" i="11"/>
  <c r="AO16" i="11"/>
  <c r="AQ16" i="11"/>
  <c r="AS16" i="11"/>
  <c r="AX16" i="11"/>
  <c r="AY16" i="11"/>
  <c r="H17" i="11"/>
  <c r="J17" i="11"/>
  <c r="L17" i="11"/>
  <c r="N17" i="11"/>
  <c r="P17" i="11"/>
  <c r="R17" i="11"/>
  <c r="U17" i="11"/>
  <c r="W17" i="11"/>
  <c r="Y17" i="11"/>
  <c r="AA17" i="11"/>
  <c r="AB17" i="11"/>
  <c r="AG17" i="11"/>
  <c r="AI17" i="11"/>
  <c r="AK17" i="11"/>
  <c r="AM17" i="11"/>
  <c r="AO17" i="11"/>
  <c r="AQ17" i="11"/>
  <c r="AS17" i="11"/>
  <c r="H10" i="11"/>
  <c r="J10" i="11"/>
  <c r="L10" i="11"/>
  <c r="N10" i="11"/>
  <c r="P10" i="11"/>
  <c r="R10" i="11"/>
  <c r="U10" i="11"/>
  <c r="W10" i="11"/>
  <c r="Y10" i="11"/>
  <c r="AA10" i="11"/>
  <c r="AB10" i="11"/>
  <c r="AG10" i="11"/>
  <c r="AI10" i="11"/>
  <c r="AK10" i="11"/>
  <c r="AM10" i="11"/>
  <c r="AO10" i="11"/>
  <c r="AQ10" i="11"/>
  <c r="AS10" i="11"/>
  <c r="H20" i="11"/>
  <c r="J20" i="11"/>
  <c r="L20" i="11"/>
  <c r="N20" i="11"/>
  <c r="P20" i="11"/>
  <c r="R20" i="11"/>
  <c r="S20" i="11"/>
  <c r="U20" i="11"/>
  <c r="W20" i="11"/>
  <c r="Y20" i="11"/>
  <c r="AA20" i="11"/>
  <c r="AB20" i="11"/>
  <c r="AG20" i="11"/>
  <c r="AI20" i="11"/>
  <c r="AK20" i="11"/>
  <c r="AM20" i="11"/>
  <c r="AO20" i="11"/>
  <c r="AQ20" i="11"/>
  <c r="AS20" i="11"/>
  <c r="AX20" i="11"/>
  <c r="AY20" i="11"/>
  <c r="AZ20" i="11"/>
  <c r="H22" i="11"/>
  <c r="J22" i="11"/>
  <c r="L22" i="11"/>
  <c r="N22" i="11"/>
  <c r="P22" i="11"/>
  <c r="R22" i="11"/>
  <c r="U22" i="11"/>
  <c r="W22" i="11"/>
  <c r="Y22" i="11"/>
  <c r="AA22" i="11"/>
  <c r="AG22" i="11"/>
  <c r="AI22" i="11"/>
  <c r="AK22" i="11"/>
  <c r="AM22" i="11"/>
  <c r="AO22" i="11"/>
  <c r="AQ22" i="11"/>
  <c r="AS22" i="11"/>
  <c r="H15" i="11"/>
  <c r="J15" i="11"/>
  <c r="L15" i="11"/>
  <c r="N15" i="11"/>
  <c r="P15" i="11"/>
  <c r="R15" i="11"/>
  <c r="U15" i="11"/>
  <c r="W15" i="11"/>
  <c r="Y15" i="11"/>
  <c r="AA15" i="11"/>
  <c r="AG15" i="11"/>
  <c r="AI15" i="11"/>
  <c r="AK15" i="11"/>
  <c r="AM15" i="11"/>
  <c r="AO15" i="11"/>
  <c r="AQ15" i="11"/>
  <c r="AS15" i="11"/>
  <c r="H12" i="11"/>
  <c r="J12" i="11"/>
  <c r="L12" i="11"/>
  <c r="N12" i="11"/>
  <c r="P12" i="11"/>
  <c r="R12" i="11"/>
  <c r="S12" i="11"/>
  <c r="U12" i="11"/>
  <c r="W12" i="11"/>
  <c r="Y12" i="11"/>
  <c r="AA12" i="11"/>
  <c r="AG12" i="11"/>
  <c r="AI12" i="11"/>
  <c r="AK12" i="11"/>
  <c r="AM12" i="11"/>
  <c r="AO12" i="11"/>
  <c r="AQ12" i="11"/>
  <c r="AS12" i="11"/>
  <c r="AX12" i="11"/>
  <c r="AY12" i="11"/>
  <c r="H19" i="11"/>
  <c r="J19" i="11"/>
  <c r="L19" i="11"/>
  <c r="N19" i="11"/>
  <c r="P19" i="11"/>
  <c r="R19" i="11"/>
  <c r="U19" i="11"/>
  <c r="W19" i="11"/>
  <c r="Y19" i="11"/>
  <c r="AA19" i="11"/>
  <c r="AB19" i="11"/>
  <c r="AG19" i="11"/>
  <c r="AI19" i="11"/>
  <c r="AK19" i="11"/>
  <c r="AM19" i="11"/>
  <c r="AO19" i="11"/>
  <c r="AQ19" i="11"/>
  <c r="AS19" i="11"/>
  <c r="H21" i="11"/>
  <c r="J21" i="11"/>
  <c r="L21" i="11"/>
  <c r="N21" i="11"/>
  <c r="P21" i="11"/>
  <c r="R21" i="11"/>
  <c r="U21" i="11"/>
  <c r="W21" i="11"/>
  <c r="Y21" i="11"/>
  <c r="AA21" i="11"/>
  <c r="AB21" i="11"/>
  <c r="AG21" i="11"/>
  <c r="AI21" i="11"/>
  <c r="AK21" i="11"/>
  <c r="AM21" i="11"/>
  <c r="AO21" i="11"/>
  <c r="AQ21" i="11"/>
  <c r="AS21" i="11"/>
  <c r="AX21" i="11"/>
  <c r="H31" i="11"/>
  <c r="J31" i="11"/>
  <c r="L31" i="11"/>
  <c r="N31" i="11"/>
  <c r="P31" i="11"/>
  <c r="R31" i="11"/>
  <c r="U31" i="11"/>
  <c r="W31" i="11"/>
  <c r="Y31" i="11"/>
  <c r="AA31" i="11"/>
  <c r="AB31" i="11"/>
  <c r="AG31" i="11"/>
  <c r="AI31" i="11"/>
  <c r="AK31" i="11"/>
  <c r="AM31" i="11"/>
  <c r="AO31" i="11"/>
  <c r="AQ31" i="11"/>
  <c r="AS31" i="11"/>
  <c r="H14" i="11"/>
  <c r="J14" i="11"/>
  <c r="L14" i="11"/>
  <c r="N14" i="11"/>
  <c r="P14" i="11"/>
  <c r="R14" i="11"/>
  <c r="U14" i="11"/>
  <c r="W14" i="11"/>
  <c r="Y14" i="11"/>
  <c r="AA14" i="11"/>
  <c r="AG14" i="11"/>
  <c r="AI14" i="11"/>
  <c r="AK14" i="11"/>
  <c r="AM14" i="11"/>
  <c r="AO14" i="11"/>
  <c r="AQ14" i="11"/>
  <c r="AS14" i="11"/>
  <c r="H25" i="11"/>
  <c r="J25" i="11"/>
  <c r="L25" i="11"/>
  <c r="N25" i="11"/>
  <c r="P25" i="11"/>
  <c r="R25" i="11"/>
  <c r="S25" i="11"/>
  <c r="U25" i="11"/>
  <c r="W25" i="11"/>
  <c r="Y25" i="11"/>
  <c r="AA25" i="11"/>
  <c r="AG25" i="11"/>
  <c r="AI25" i="11"/>
  <c r="AK25" i="11"/>
  <c r="AM25" i="11"/>
  <c r="AO25" i="11"/>
  <c r="AQ25" i="11"/>
  <c r="AS25" i="11"/>
  <c r="H26" i="11"/>
  <c r="J26" i="11"/>
  <c r="L26" i="11"/>
  <c r="N26" i="11"/>
  <c r="P26" i="11"/>
  <c r="R26" i="11"/>
  <c r="U26" i="11"/>
  <c r="W26" i="11"/>
  <c r="Y26" i="11"/>
  <c r="AA26" i="11"/>
  <c r="AB26" i="11"/>
  <c r="AG26" i="11"/>
  <c r="AI26" i="11"/>
  <c r="AK26" i="11"/>
  <c r="AM26" i="11"/>
  <c r="AO26" i="11"/>
  <c r="AQ26" i="11"/>
  <c r="AS26" i="11"/>
  <c r="H29" i="11"/>
  <c r="J29" i="11"/>
  <c r="L29" i="11"/>
  <c r="N29" i="11"/>
  <c r="P29" i="11"/>
  <c r="R29" i="11"/>
  <c r="U29" i="11"/>
  <c r="W29" i="11"/>
  <c r="Y29" i="11"/>
  <c r="AA29" i="11"/>
  <c r="AG29" i="11"/>
  <c r="AI29" i="11"/>
  <c r="AK29" i="11"/>
  <c r="AM29" i="11"/>
  <c r="AO29" i="11"/>
  <c r="AQ29" i="11"/>
  <c r="AS29" i="11"/>
  <c r="H18" i="11"/>
  <c r="J18" i="11"/>
  <c r="L18" i="11"/>
  <c r="N18" i="11"/>
  <c r="P18" i="11"/>
  <c r="R18" i="11"/>
  <c r="U18" i="11"/>
  <c r="W18" i="11"/>
  <c r="Y18" i="11"/>
  <c r="AA18" i="11"/>
  <c r="AB18" i="11"/>
  <c r="AG18" i="11"/>
  <c r="AI18" i="11"/>
  <c r="AK18" i="11"/>
  <c r="AM18" i="11"/>
  <c r="AO18" i="11"/>
  <c r="AQ18" i="11"/>
  <c r="AS18" i="11"/>
  <c r="H11" i="11"/>
  <c r="J11" i="11"/>
  <c r="L11" i="11"/>
  <c r="N11" i="11"/>
  <c r="P11" i="11"/>
  <c r="R11" i="11"/>
  <c r="U11" i="11"/>
  <c r="W11" i="11"/>
  <c r="Y11" i="11"/>
  <c r="AA11" i="11"/>
  <c r="AG11" i="11"/>
  <c r="AI11" i="11"/>
  <c r="AK11" i="11"/>
  <c r="AM11" i="11"/>
  <c r="AO11" i="11"/>
  <c r="AQ11" i="11"/>
  <c r="AS11" i="11"/>
  <c r="AX11" i="11"/>
  <c r="H30" i="11"/>
  <c r="J30" i="11"/>
  <c r="L30" i="11"/>
  <c r="N30" i="11"/>
  <c r="P30" i="11"/>
  <c r="R30" i="11"/>
  <c r="U30" i="11"/>
  <c r="W30" i="11"/>
  <c r="Y30" i="11"/>
  <c r="AA30" i="11"/>
  <c r="AG30" i="11"/>
  <c r="AI30" i="11"/>
  <c r="AK30" i="11"/>
  <c r="AM30" i="11"/>
  <c r="AO30" i="11"/>
  <c r="AQ30" i="11"/>
  <c r="AS30" i="11"/>
  <c r="H34" i="11"/>
  <c r="J34" i="11"/>
  <c r="L34" i="11"/>
  <c r="N34" i="11"/>
  <c r="P34" i="11"/>
  <c r="R34" i="11"/>
  <c r="U34" i="11"/>
  <c r="W34" i="11"/>
  <c r="Y34" i="11"/>
  <c r="AA34" i="11"/>
  <c r="AB34" i="11"/>
  <c r="AG34" i="11"/>
  <c r="AI34" i="11"/>
  <c r="AK34" i="11"/>
  <c r="AM34" i="11"/>
  <c r="AO34" i="11"/>
  <c r="AQ34" i="11"/>
  <c r="AS34" i="11"/>
  <c r="H28" i="11"/>
  <c r="J28" i="11"/>
  <c r="L28" i="11"/>
  <c r="N28" i="11"/>
  <c r="P28" i="11"/>
  <c r="R28" i="11"/>
  <c r="U28" i="11"/>
  <c r="W28" i="11"/>
  <c r="Y28" i="11"/>
  <c r="AA28" i="11"/>
  <c r="AB28" i="11"/>
  <c r="AG28" i="11"/>
  <c r="AI28" i="11"/>
  <c r="AK28" i="11"/>
  <c r="AM28" i="11"/>
  <c r="AO28" i="11"/>
  <c r="AQ28" i="11"/>
  <c r="AS28" i="11"/>
  <c r="H27" i="11"/>
  <c r="J27" i="11"/>
  <c r="L27" i="11"/>
  <c r="N27" i="11"/>
  <c r="P27" i="11"/>
  <c r="R27" i="11"/>
  <c r="U27" i="11"/>
  <c r="W27" i="11"/>
  <c r="Y27" i="11"/>
  <c r="AA27" i="11"/>
  <c r="AG27" i="11"/>
  <c r="AI27" i="11"/>
  <c r="AK27" i="11"/>
  <c r="AM27" i="11"/>
  <c r="AO27" i="11"/>
  <c r="AQ27" i="11"/>
  <c r="AS27" i="11"/>
  <c r="H33" i="11"/>
  <c r="J33" i="11"/>
  <c r="L33" i="11"/>
  <c r="N33" i="11"/>
  <c r="P33" i="11"/>
  <c r="R33" i="11"/>
  <c r="U33" i="11"/>
  <c r="Y33" i="11"/>
  <c r="AA33" i="11"/>
  <c r="AB33" i="11"/>
  <c r="AG33" i="11"/>
  <c r="AI33" i="11"/>
  <c r="AK33" i="11"/>
  <c r="AM33" i="11"/>
  <c r="AO33" i="11"/>
  <c r="AQ33" i="11"/>
  <c r="AS33" i="11"/>
  <c r="H35" i="11"/>
  <c r="J35" i="11"/>
  <c r="L35" i="11"/>
  <c r="N35" i="11"/>
  <c r="P35" i="11"/>
  <c r="R35" i="11"/>
  <c r="S35" i="11"/>
  <c r="U35" i="11"/>
  <c r="W35" i="11"/>
  <c r="Y35" i="11"/>
  <c r="AA35" i="11"/>
  <c r="AG35" i="11"/>
  <c r="AI35" i="11"/>
  <c r="AK35" i="11"/>
  <c r="AM35" i="11"/>
  <c r="AO35" i="11"/>
  <c r="AQ35" i="11"/>
  <c r="AS35" i="11"/>
  <c r="H8" i="1"/>
  <c r="J8" i="1"/>
  <c r="L8" i="1"/>
  <c r="N8" i="1"/>
  <c r="P8" i="1"/>
  <c r="R8" i="1"/>
  <c r="U8" i="1"/>
  <c r="W8" i="1"/>
  <c r="Y8" i="1"/>
  <c r="AA8" i="1"/>
  <c r="AG8" i="1"/>
  <c r="AI8" i="1"/>
  <c r="AK8" i="1"/>
  <c r="AM8" i="1"/>
  <c r="AO8" i="1"/>
  <c r="AQ8" i="1"/>
  <c r="AS8" i="1"/>
  <c r="H6" i="1"/>
  <c r="J6" i="1"/>
  <c r="L6" i="1"/>
  <c r="N6" i="1"/>
  <c r="P6" i="1"/>
  <c r="R6" i="1"/>
  <c r="U6" i="1"/>
  <c r="W6" i="1"/>
  <c r="Y6" i="1"/>
  <c r="AA6" i="1"/>
  <c r="AB6" i="1"/>
  <c r="AG6" i="1"/>
  <c r="AI6" i="1"/>
  <c r="AK6" i="1"/>
  <c r="AM6" i="1"/>
  <c r="AO6" i="1"/>
  <c r="AQ6" i="1"/>
  <c r="AS6" i="1"/>
  <c r="H13" i="1"/>
  <c r="J13" i="1"/>
  <c r="L13" i="1"/>
  <c r="N13" i="1"/>
  <c r="P13" i="1"/>
  <c r="R13" i="1"/>
  <c r="S13" i="1"/>
  <c r="U13" i="1"/>
  <c r="W13" i="1"/>
  <c r="Y13" i="1"/>
  <c r="AA13" i="1"/>
  <c r="AB13" i="1"/>
  <c r="AG13" i="1"/>
  <c r="AI13" i="1"/>
  <c r="AK13" i="1"/>
  <c r="AM13" i="1"/>
  <c r="AO13" i="1"/>
  <c r="AQ13" i="1"/>
  <c r="AS13" i="1"/>
  <c r="H10" i="1"/>
  <c r="J10" i="1"/>
  <c r="L10" i="1"/>
  <c r="N10" i="1"/>
  <c r="P10" i="1"/>
  <c r="R10" i="1"/>
  <c r="S10" i="1"/>
  <c r="U10" i="1"/>
  <c r="W10" i="1"/>
  <c r="Y10" i="1"/>
  <c r="AA10" i="1"/>
  <c r="AB10" i="1"/>
  <c r="AG10" i="1"/>
  <c r="AI10" i="1"/>
  <c r="AK10" i="1"/>
  <c r="AM10" i="1"/>
  <c r="AO10" i="1"/>
  <c r="AQ10" i="1"/>
  <c r="AS10" i="1"/>
  <c r="H9" i="1"/>
  <c r="J9" i="1"/>
  <c r="L9" i="1"/>
  <c r="N9" i="1"/>
  <c r="P9" i="1"/>
  <c r="R9" i="1"/>
  <c r="S9" i="1"/>
  <c r="U9" i="1"/>
  <c r="W9" i="1"/>
  <c r="Y9" i="1"/>
  <c r="AA9" i="1"/>
  <c r="AB9" i="1"/>
  <c r="AG9" i="1"/>
  <c r="AI9" i="1"/>
  <c r="AK9" i="1"/>
  <c r="AM9" i="1"/>
  <c r="AO9" i="1"/>
  <c r="AQ9" i="1"/>
  <c r="AS9" i="1"/>
  <c r="H12" i="1"/>
  <c r="J12" i="1"/>
  <c r="L12" i="1"/>
  <c r="N12" i="1"/>
  <c r="P12" i="1"/>
  <c r="R12" i="1"/>
  <c r="S12" i="1"/>
  <c r="U12" i="1"/>
  <c r="W12" i="1"/>
  <c r="Y12" i="1"/>
  <c r="AA12" i="1"/>
  <c r="AG12" i="1"/>
  <c r="AI12" i="1"/>
  <c r="AK12" i="1"/>
  <c r="AM12" i="1"/>
  <c r="AO12" i="1"/>
  <c r="AQ12" i="1"/>
  <c r="AS12" i="1"/>
  <c r="AX12" i="1"/>
  <c r="H22" i="1"/>
  <c r="J22" i="1"/>
  <c r="L22" i="1"/>
  <c r="N22" i="1"/>
  <c r="P22" i="1"/>
  <c r="R22" i="1"/>
  <c r="U22" i="1"/>
  <c r="W22" i="1"/>
  <c r="Y22" i="1"/>
  <c r="AA22" i="1"/>
  <c r="AG22" i="1"/>
  <c r="AI22" i="1"/>
  <c r="AK22" i="1"/>
  <c r="AM22" i="1"/>
  <c r="AO22" i="1"/>
  <c r="AQ22" i="1"/>
  <c r="AS22" i="1"/>
  <c r="AX22" i="1"/>
  <c r="AY22" i="1"/>
  <c r="H16" i="1"/>
  <c r="J16" i="1"/>
  <c r="L16" i="1"/>
  <c r="N16" i="1"/>
  <c r="P16" i="1"/>
  <c r="R16" i="1"/>
  <c r="U16" i="1"/>
  <c r="W16" i="1"/>
  <c r="Y16" i="1"/>
  <c r="AA16" i="1"/>
  <c r="AB16" i="1"/>
  <c r="AG16" i="1"/>
  <c r="AI16" i="1"/>
  <c r="AK16" i="1"/>
  <c r="AM16" i="1"/>
  <c r="AO16" i="1"/>
  <c r="AQ16" i="1"/>
  <c r="AS16" i="1"/>
  <c r="H23" i="1"/>
  <c r="J23" i="1"/>
  <c r="L23" i="1"/>
  <c r="N23" i="1"/>
  <c r="P23" i="1"/>
  <c r="R23" i="1"/>
  <c r="U23" i="1"/>
  <c r="W23" i="1"/>
  <c r="Y23" i="1"/>
  <c r="AA23" i="1"/>
  <c r="AG23" i="1"/>
  <c r="AI23" i="1"/>
  <c r="AK23" i="1"/>
  <c r="AM23" i="1"/>
  <c r="AO23" i="1"/>
  <c r="AQ23" i="1"/>
  <c r="AS23" i="1"/>
  <c r="H17" i="1"/>
  <c r="J17" i="1"/>
  <c r="L17" i="1"/>
  <c r="N17" i="1"/>
  <c r="P17" i="1"/>
  <c r="R17" i="1"/>
  <c r="S17" i="1"/>
  <c r="U17" i="1"/>
  <c r="W17" i="1"/>
  <c r="Y17" i="1"/>
  <c r="AA17" i="1"/>
  <c r="AB17" i="1"/>
  <c r="AG17" i="1"/>
  <c r="AI17" i="1"/>
  <c r="AK17" i="1"/>
  <c r="AM17" i="1"/>
  <c r="AO17" i="1"/>
  <c r="AQ17" i="1"/>
  <c r="AS17" i="1"/>
  <c r="AX17" i="1"/>
  <c r="AY17" i="1"/>
  <c r="H19" i="1"/>
  <c r="J19" i="1"/>
  <c r="L19" i="1"/>
  <c r="N19" i="1"/>
  <c r="P19" i="1"/>
  <c r="R19" i="1"/>
  <c r="U19" i="1"/>
  <c r="W19" i="1"/>
  <c r="Y19" i="1"/>
  <c r="AA19" i="1"/>
  <c r="AB19" i="1"/>
  <c r="AG19" i="1"/>
  <c r="AI19" i="1"/>
  <c r="AK19" i="1"/>
  <c r="AM19" i="1"/>
  <c r="AO19" i="1"/>
  <c r="AQ19" i="1"/>
  <c r="AS19" i="1"/>
  <c r="H21" i="1"/>
  <c r="J21" i="1"/>
  <c r="L21" i="1"/>
  <c r="N21" i="1"/>
  <c r="P21" i="1"/>
  <c r="R21" i="1"/>
  <c r="U21" i="1"/>
  <c r="W21" i="1"/>
  <c r="Y21" i="1"/>
  <c r="AA21" i="1"/>
  <c r="AG21" i="1"/>
  <c r="AI21" i="1"/>
  <c r="AK21" i="1"/>
  <c r="AM21" i="1"/>
  <c r="AO21" i="1"/>
  <c r="AQ21" i="1"/>
  <c r="AS21" i="1"/>
  <c r="H29" i="1"/>
  <c r="J29" i="1"/>
  <c r="L29" i="1"/>
  <c r="N29" i="1"/>
  <c r="P29" i="1"/>
  <c r="R29" i="1"/>
  <c r="U29" i="1"/>
  <c r="W29" i="1"/>
  <c r="Y29" i="1"/>
  <c r="AA29" i="1"/>
  <c r="AG29" i="1"/>
  <c r="AI29" i="1"/>
  <c r="AK29" i="1"/>
  <c r="AM29" i="1"/>
  <c r="AO29" i="1"/>
  <c r="AQ29" i="1"/>
  <c r="AS29" i="1"/>
  <c r="H14" i="1"/>
  <c r="J14" i="1"/>
  <c r="L14" i="1"/>
  <c r="N14" i="1"/>
  <c r="P14" i="1"/>
  <c r="R14" i="1"/>
  <c r="U14" i="1"/>
  <c r="W14" i="1"/>
  <c r="Y14" i="1"/>
  <c r="AA14" i="1"/>
  <c r="AG14" i="1"/>
  <c r="AI14" i="1"/>
  <c r="AK14" i="1"/>
  <c r="AM14" i="1"/>
  <c r="AO14" i="1"/>
  <c r="AQ14" i="1"/>
  <c r="AS14" i="1"/>
  <c r="AX14" i="1"/>
  <c r="AY14" i="1"/>
  <c r="H11" i="1"/>
  <c r="J11" i="1"/>
  <c r="L11" i="1"/>
  <c r="N11" i="1"/>
  <c r="P11" i="1"/>
  <c r="R11" i="1"/>
  <c r="S11" i="1"/>
  <c r="U11" i="1"/>
  <c r="W11" i="1"/>
  <c r="Y11" i="1"/>
  <c r="AA11" i="1"/>
  <c r="AB11" i="1"/>
  <c r="AG11" i="1"/>
  <c r="AI11" i="1"/>
  <c r="AK11" i="1"/>
  <c r="AM11" i="1"/>
  <c r="AO11" i="1"/>
  <c r="AQ11" i="1"/>
  <c r="AS11" i="1"/>
  <c r="H25" i="1"/>
  <c r="J25" i="1"/>
  <c r="L25" i="1"/>
  <c r="N25" i="1"/>
  <c r="P25" i="1"/>
  <c r="R25" i="1"/>
  <c r="S25" i="1"/>
  <c r="U25" i="1"/>
  <c r="W25" i="1"/>
  <c r="Y25" i="1"/>
  <c r="AA25" i="1"/>
  <c r="AB25" i="1"/>
  <c r="AG25" i="1"/>
  <c r="AI25" i="1"/>
  <c r="AK25" i="1"/>
  <c r="AM25" i="1"/>
  <c r="AO25" i="1"/>
  <c r="AQ25" i="1"/>
  <c r="AS25" i="1"/>
  <c r="H28" i="1"/>
  <c r="J28" i="1"/>
  <c r="L28" i="1"/>
  <c r="N28" i="1"/>
  <c r="P28" i="1"/>
  <c r="R28" i="1"/>
  <c r="U28" i="1"/>
  <c r="W28" i="1"/>
  <c r="Y28" i="1"/>
  <c r="AA28" i="1"/>
  <c r="AB28" i="1"/>
  <c r="AG28" i="1"/>
  <c r="AI28" i="1"/>
  <c r="AK28" i="1"/>
  <c r="AM28" i="1"/>
  <c r="AO28" i="1"/>
  <c r="AQ28" i="1"/>
  <c r="AS28" i="1"/>
  <c r="H31" i="1"/>
  <c r="J31" i="1"/>
  <c r="L31" i="1"/>
  <c r="N31" i="1"/>
  <c r="P31" i="1"/>
  <c r="R31" i="1"/>
  <c r="U31" i="1"/>
  <c r="W31" i="1"/>
  <c r="Y31" i="1"/>
  <c r="AA31" i="1"/>
  <c r="AG31" i="1"/>
  <c r="AI31" i="1"/>
  <c r="AK31" i="1"/>
  <c r="AM31" i="1"/>
  <c r="AO31" i="1"/>
  <c r="AQ31" i="1"/>
  <c r="AS31" i="1"/>
  <c r="H20" i="1"/>
  <c r="J20" i="1"/>
  <c r="L20" i="1"/>
  <c r="N20" i="1"/>
  <c r="P20" i="1"/>
  <c r="R20" i="1"/>
  <c r="U20" i="1"/>
  <c r="W20" i="1"/>
  <c r="Y20" i="1"/>
  <c r="AA20" i="1"/>
  <c r="AG20" i="1"/>
  <c r="AI20" i="1"/>
  <c r="AK20" i="1"/>
  <c r="AM20" i="1"/>
  <c r="AO20" i="1"/>
  <c r="AQ20" i="1"/>
  <c r="AS20" i="1"/>
  <c r="H30" i="1"/>
  <c r="J30" i="1"/>
  <c r="L30" i="1"/>
  <c r="N30" i="1"/>
  <c r="P30" i="1"/>
  <c r="R30" i="1"/>
  <c r="S30" i="1"/>
  <c r="U30" i="1"/>
  <c r="W30" i="1"/>
  <c r="Y30" i="1"/>
  <c r="AA30" i="1"/>
  <c r="AG30" i="1"/>
  <c r="AI30" i="1"/>
  <c r="AK30" i="1"/>
  <c r="AM30" i="1"/>
  <c r="AO30" i="1"/>
  <c r="AQ30" i="1"/>
  <c r="AS30" i="1"/>
  <c r="AX30" i="1"/>
  <c r="AY30" i="1"/>
  <c r="H15" i="1"/>
  <c r="J15" i="1"/>
  <c r="L15" i="1"/>
  <c r="N15" i="1"/>
  <c r="P15" i="1"/>
  <c r="R15" i="1"/>
  <c r="U15" i="1"/>
  <c r="W15" i="1"/>
  <c r="Y15" i="1"/>
  <c r="AA15" i="1"/>
  <c r="AB15" i="1"/>
  <c r="AG15" i="1"/>
  <c r="AI15" i="1"/>
  <c r="AK15" i="1"/>
  <c r="AM15" i="1"/>
  <c r="AO15" i="1"/>
  <c r="AQ15" i="1"/>
  <c r="AS15" i="1"/>
  <c r="AX15" i="1"/>
  <c r="H37" i="1"/>
  <c r="J37" i="1"/>
  <c r="L37" i="1"/>
  <c r="N37" i="1"/>
  <c r="P37" i="1"/>
  <c r="R37" i="1"/>
  <c r="U37" i="1"/>
  <c r="W37" i="1"/>
  <c r="Y37" i="1"/>
  <c r="AA37" i="1"/>
  <c r="AG37" i="1"/>
  <c r="AI37" i="1"/>
  <c r="AK37" i="1"/>
  <c r="AM37" i="1"/>
  <c r="AO37" i="1"/>
  <c r="AQ37" i="1"/>
  <c r="AS37" i="1"/>
  <c r="H33" i="1"/>
  <c r="J33" i="1"/>
  <c r="L33" i="1"/>
  <c r="N33" i="1"/>
  <c r="P33" i="1"/>
  <c r="R33" i="1"/>
  <c r="U33" i="1"/>
  <c r="W33" i="1"/>
  <c r="Y33" i="1"/>
  <c r="AA33" i="1"/>
  <c r="AB33" i="1"/>
  <c r="AG33" i="1"/>
  <c r="AI33" i="1"/>
  <c r="AK33" i="1"/>
  <c r="AM33" i="1"/>
  <c r="AO33" i="1"/>
  <c r="AQ33" i="1"/>
  <c r="AS33" i="1"/>
  <c r="H18" i="1"/>
  <c r="J18" i="1"/>
  <c r="L18" i="1"/>
  <c r="N18" i="1"/>
  <c r="P18" i="1"/>
  <c r="R18" i="1"/>
  <c r="U18" i="1"/>
  <c r="W18" i="1"/>
  <c r="Y18" i="1"/>
  <c r="AA18" i="1"/>
  <c r="AB18" i="1"/>
  <c r="AG18" i="1"/>
  <c r="AI18" i="1"/>
  <c r="AK18" i="1"/>
  <c r="AM18" i="1"/>
  <c r="AO18" i="1"/>
  <c r="AQ18" i="1"/>
  <c r="AS18" i="1"/>
  <c r="H24" i="1"/>
  <c r="J24" i="1"/>
  <c r="L24" i="1"/>
  <c r="N24" i="1"/>
  <c r="P24" i="1"/>
  <c r="R24" i="1"/>
  <c r="S24" i="1"/>
  <c r="U24" i="1"/>
  <c r="W24" i="1"/>
  <c r="Y24" i="1"/>
  <c r="AA24" i="1"/>
  <c r="AB24" i="1"/>
  <c r="AG24" i="1"/>
  <c r="AI24" i="1"/>
  <c r="AK24" i="1"/>
  <c r="AM24" i="1"/>
  <c r="AO24" i="1"/>
  <c r="AQ24" i="1"/>
  <c r="AS24" i="1"/>
  <c r="H7" i="1"/>
  <c r="J7" i="1"/>
  <c r="L7" i="1"/>
  <c r="N7" i="1"/>
  <c r="P7" i="1"/>
  <c r="R7" i="1"/>
  <c r="S7" i="1"/>
  <c r="U7" i="1"/>
  <c r="W7" i="1"/>
  <c r="Y7" i="1"/>
  <c r="AA7" i="1"/>
  <c r="AG7" i="1"/>
  <c r="AI7" i="1"/>
  <c r="AK7" i="1"/>
  <c r="AM7" i="1"/>
  <c r="AO7" i="1"/>
  <c r="AQ7" i="1"/>
  <c r="AS7" i="1"/>
  <c r="H26" i="1"/>
  <c r="J26" i="1"/>
  <c r="L26" i="1"/>
  <c r="N26" i="1"/>
  <c r="P26" i="1"/>
  <c r="R26" i="1"/>
  <c r="U26" i="1"/>
  <c r="Y26" i="1"/>
  <c r="AA26" i="1"/>
  <c r="AG26" i="1"/>
  <c r="AI26" i="1"/>
  <c r="AK26" i="1"/>
  <c r="AM26" i="1"/>
  <c r="AO26" i="1"/>
  <c r="AQ26" i="1"/>
  <c r="AS26" i="1"/>
  <c r="H32" i="1"/>
  <c r="J32" i="1"/>
  <c r="L32" i="1"/>
  <c r="N32" i="1"/>
  <c r="P32" i="1"/>
  <c r="R32" i="1"/>
  <c r="U32" i="1"/>
  <c r="W32" i="1"/>
  <c r="Y32" i="1"/>
  <c r="AA32" i="1"/>
  <c r="AB32" i="1"/>
  <c r="AG32" i="1"/>
  <c r="AI32" i="1"/>
  <c r="AK32" i="1"/>
  <c r="AM32" i="1"/>
  <c r="AO32" i="1"/>
  <c r="AQ32" i="1"/>
  <c r="AS32" i="1"/>
  <c r="H38" i="1"/>
  <c r="J38" i="1"/>
  <c r="L38" i="1"/>
  <c r="N38" i="1"/>
  <c r="P38" i="1"/>
  <c r="R38" i="1"/>
  <c r="U38" i="1"/>
  <c r="W38" i="1"/>
  <c r="Y38" i="1"/>
  <c r="AA38" i="1"/>
  <c r="AG38" i="1"/>
  <c r="AI38" i="1"/>
  <c r="AK38" i="1"/>
  <c r="AM38" i="1"/>
  <c r="AO38" i="1"/>
  <c r="AQ38" i="1"/>
  <c r="AS38" i="1"/>
  <c r="H34" i="1"/>
  <c r="J34" i="1"/>
  <c r="L34" i="1"/>
  <c r="N34" i="1"/>
  <c r="P34" i="1"/>
  <c r="R34" i="1"/>
  <c r="U34" i="1"/>
  <c r="W34" i="1"/>
  <c r="Y34" i="1"/>
  <c r="AA34" i="1"/>
  <c r="AB34" i="1"/>
  <c r="AG34" i="1"/>
  <c r="AI34" i="1"/>
  <c r="AK34" i="1"/>
  <c r="AM34" i="1"/>
  <c r="AO34" i="1"/>
  <c r="AQ34" i="1"/>
  <c r="AS34" i="1"/>
  <c r="H27" i="1"/>
  <c r="J27" i="1"/>
  <c r="L27" i="1"/>
  <c r="N27" i="1"/>
  <c r="P27" i="1"/>
  <c r="R27" i="1"/>
  <c r="S27" i="1"/>
  <c r="U27" i="1"/>
  <c r="W27" i="1"/>
  <c r="Y27" i="1"/>
  <c r="AA27" i="1"/>
  <c r="AG27" i="1"/>
  <c r="AI27" i="1"/>
  <c r="AK27" i="1"/>
  <c r="AM27" i="1"/>
  <c r="AO27" i="1"/>
  <c r="AQ27" i="1"/>
  <c r="AS27" i="1"/>
  <c r="AX27" i="1"/>
  <c r="AY27" i="1"/>
  <c r="H35" i="1"/>
  <c r="J35" i="1"/>
  <c r="L35" i="1"/>
  <c r="N35" i="1"/>
  <c r="P35" i="1"/>
  <c r="R35" i="1"/>
  <c r="S35" i="1"/>
  <c r="U35" i="1"/>
  <c r="W35" i="1"/>
  <c r="Y35" i="1"/>
  <c r="AA35" i="1"/>
  <c r="AB35" i="1"/>
  <c r="AG35" i="1"/>
  <c r="AI35" i="1"/>
  <c r="AK35" i="1"/>
  <c r="AM35" i="1"/>
  <c r="AO35" i="1"/>
  <c r="AQ35" i="1"/>
  <c r="AS35" i="1"/>
  <c r="H36" i="1"/>
  <c r="J36" i="1"/>
  <c r="L36" i="1"/>
  <c r="N36" i="1"/>
  <c r="P36" i="1"/>
  <c r="R36" i="1"/>
  <c r="U36" i="1"/>
  <c r="W36" i="1"/>
  <c r="Y36" i="1"/>
  <c r="AA36" i="1"/>
  <c r="AG36" i="1"/>
  <c r="AI36" i="1"/>
  <c r="AK36" i="1"/>
  <c r="AM36" i="1"/>
  <c r="AO36" i="1"/>
  <c r="AQ36" i="1"/>
  <c r="AS36" i="1"/>
  <c r="H5" i="7"/>
  <c r="J5" i="7"/>
  <c r="L5" i="7"/>
  <c r="N5" i="7"/>
  <c r="P5" i="7"/>
  <c r="R5" i="7"/>
  <c r="S5" i="7"/>
  <c r="U5" i="7"/>
  <c r="W5" i="7"/>
  <c r="Y5" i="7"/>
  <c r="AA5" i="7"/>
  <c r="AG5" i="7"/>
  <c r="AI5" i="7"/>
  <c r="AK5" i="7"/>
  <c r="AM5" i="7"/>
  <c r="AO5" i="7"/>
  <c r="AQ5" i="7"/>
  <c r="AS5" i="7"/>
  <c r="AX5" i="7"/>
  <c r="AY5" i="7"/>
  <c r="H6" i="7"/>
  <c r="J6" i="7"/>
  <c r="L6" i="7"/>
  <c r="N6" i="7"/>
  <c r="P6" i="7"/>
  <c r="R6" i="7"/>
  <c r="S6" i="7"/>
  <c r="U6" i="7"/>
  <c r="W6" i="7"/>
  <c r="Y6" i="7"/>
  <c r="AA6" i="7"/>
  <c r="AB6" i="7"/>
  <c r="AG6" i="7"/>
  <c r="AI6" i="7"/>
  <c r="AK6" i="7"/>
  <c r="AM6" i="7"/>
  <c r="AO6" i="7"/>
  <c r="AQ6" i="7"/>
  <c r="AS6" i="7"/>
  <c r="AX6" i="7"/>
  <c r="AY6" i="7"/>
  <c r="H7" i="7"/>
  <c r="J7" i="7"/>
  <c r="L7" i="7"/>
  <c r="N7" i="7"/>
  <c r="P7" i="7"/>
  <c r="R7" i="7"/>
  <c r="U7" i="7"/>
  <c r="W7" i="7"/>
  <c r="Y7" i="7"/>
  <c r="AA7" i="7"/>
  <c r="AB7" i="7"/>
  <c r="AG7" i="7"/>
  <c r="AI7" i="7"/>
  <c r="AK7" i="7"/>
  <c r="AM7" i="7"/>
  <c r="AO7" i="7"/>
  <c r="AQ7" i="7"/>
  <c r="AS7" i="7"/>
  <c r="AX7" i="7"/>
  <c r="AY7" i="7"/>
  <c r="F6" i="4"/>
  <c r="H6" i="4"/>
  <c r="J6" i="4"/>
  <c r="L6" i="4"/>
  <c r="N6" i="4"/>
  <c r="P6" i="4"/>
  <c r="Q6" i="4"/>
  <c r="S6" i="4"/>
  <c r="U6" i="4"/>
  <c r="W6" i="4"/>
  <c r="Y6" i="4"/>
  <c r="Z6" i="4"/>
  <c r="AE6" i="4"/>
  <c r="AG6" i="4"/>
  <c r="AI6" i="4"/>
  <c r="AK6" i="4"/>
  <c r="AM6" i="4"/>
  <c r="AO6" i="4"/>
  <c r="AQ6" i="4"/>
  <c r="AV6" i="4"/>
  <c r="AW6" i="4"/>
  <c r="F23" i="4"/>
  <c r="H23" i="4"/>
  <c r="J23" i="4"/>
  <c r="L23" i="4"/>
  <c r="N23" i="4"/>
  <c r="P23" i="4"/>
  <c r="S23" i="4"/>
  <c r="U23" i="4"/>
  <c r="W23" i="4"/>
  <c r="Y23" i="4"/>
  <c r="AE23" i="4"/>
  <c r="AG23" i="4"/>
  <c r="AI23" i="4"/>
  <c r="AK23" i="4"/>
  <c r="AM23" i="4"/>
  <c r="AO23" i="4"/>
  <c r="AQ23" i="4"/>
  <c r="AV23" i="4"/>
  <c r="AW23" i="4"/>
  <c r="F5" i="4"/>
  <c r="H5" i="4"/>
  <c r="J5" i="4"/>
  <c r="L5" i="4"/>
  <c r="N5" i="4"/>
  <c r="P5" i="4"/>
  <c r="Q5" i="4"/>
  <c r="S5" i="4"/>
  <c r="U5" i="4"/>
  <c r="W5" i="4"/>
  <c r="Y5" i="4"/>
  <c r="AE5" i="4"/>
  <c r="AG5" i="4"/>
  <c r="AI5" i="4"/>
  <c r="AK5" i="4"/>
  <c r="AM5" i="4"/>
  <c r="AO5" i="4"/>
  <c r="AQ5" i="4"/>
  <c r="F18" i="4"/>
  <c r="H18" i="4"/>
  <c r="J18" i="4"/>
  <c r="L18" i="4"/>
  <c r="N18" i="4"/>
  <c r="P18" i="4"/>
  <c r="Q18" i="4"/>
  <c r="S18" i="4"/>
  <c r="U18" i="4"/>
  <c r="W18" i="4"/>
  <c r="Y18" i="4"/>
  <c r="Z18" i="4"/>
  <c r="AE18" i="4"/>
  <c r="AW18" i="4"/>
  <c r="AX18" i="4"/>
  <c r="F8" i="4"/>
  <c r="H8" i="4"/>
  <c r="J8" i="4"/>
  <c r="L8" i="4"/>
  <c r="N8" i="4"/>
  <c r="P8" i="4"/>
  <c r="Q8" i="4"/>
  <c r="S8" i="4"/>
  <c r="U8" i="4"/>
  <c r="W8" i="4"/>
  <c r="Y8" i="4"/>
  <c r="Z8" i="4"/>
  <c r="AE8" i="4"/>
  <c r="AG8" i="4"/>
  <c r="AI8" i="4"/>
  <c r="AK8" i="4"/>
  <c r="AM8" i="4"/>
  <c r="AO8" i="4"/>
  <c r="AQ8" i="4"/>
  <c r="AV8" i="4"/>
  <c r="AW8" i="4"/>
  <c r="F13" i="4"/>
  <c r="H13" i="4"/>
  <c r="J13" i="4"/>
  <c r="L13" i="4"/>
  <c r="N13" i="4"/>
  <c r="P13" i="4"/>
  <c r="S13" i="4"/>
  <c r="U13" i="4"/>
  <c r="W13" i="4"/>
  <c r="Y13" i="4"/>
  <c r="Z13" i="4"/>
  <c r="AE13" i="4"/>
  <c r="AG13" i="4"/>
  <c r="AI13" i="4"/>
  <c r="AK13" i="4"/>
  <c r="AM13" i="4"/>
  <c r="AO13" i="4"/>
  <c r="AQ13" i="4"/>
  <c r="AV13" i="4"/>
  <c r="AW13" i="4"/>
  <c r="F7" i="4"/>
  <c r="H7" i="4"/>
  <c r="J7" i="4"/>
  <c r="L7" i="4"/>
  <c r="N7" i="4"/>
  <c r="P7" i="4"/>
  <c r="Q7" i="4"/>
  <c r="S7" i="4"/>
  <c r="U7" i="4"/>
  <c r="W7" i="4"/>
  <c r="Y7" i="4"/>
  <c r="Z7" i="4"/>
  <c r="AE7" i="4"/>
  <c r="AG7" i="4"/>
  <c r="AI7" i="4"/>
  <c r="AK7" i="4"/>
  <c r="AM7" i="4"/>
  <c r="AO7" i="4"/>
  <c r="AQ7" i="4"/>
  <c r="AV7" i="4"/>
  <c r="AW7" i="4"/>
  <c r="F9" i="4"/>
  <c r="H9" i="4"/>
  <c r="J9" i="4"/>
  <c r="L9" i="4"/>
  <c r="N9" i="4"/>
  <c r="P9" i="4"/>
  <c r="Q9" i="4"/>
  <c r="S9" i="4"/>
  <c r="U9" i="4"/>
  <c r="W9" i="4"/>
  <c r="Y9" i="4"/>
  <c r="Z9" i="4"/>
  <c r="AE9" i="4"/>
  <c r="AG9" i="4"/>
  <c r="AI9" i="4"/>
  <c r="AK9" i="4"/>
  <c r="AM9" i="4"/>
  <c r="AO9" i="4"/>
  <c r="AQ9" i="4"/>
  <c r="AV9" i="4"/>
  <c r="AW9" i="4"/>
  <c r="F11" i="4"/>
  <c r="H11" i="4"/>
  <c r="J11" i="4"/>
  <c r="L11" i="4"/>
  <c r="N11" i="4"/>
  <c r="P11" i="4"/>
  <c r="S11" i="4"/>
  <c r="U11" i="4"/>
  <c r="W11" i="4"/>
  <c r="Y11" i="4"/>
  <c r="Z11" i="4"/>
  <c r="AE11" i="4"/>
  <c r="AG11" i="4"/>
  <c r="AI11" i="4"/>
  <c r="AK11" i="4"/>
  <c r="AM11" i="4"/>
  <c r="AO11" i="4"/>
  <c r="AQ11" i="4"/>
  <c r="AV11" i="4"/>
  <c r="AW11" i="4"/>
  <c r="F21" i="4"/>
  <c r="H21" i="4"/>
  <c r="J21" i="4"/>
  <c r="L21" i="4"/>
  <c r="N21" i="4"/>
  <c r="P21" i="4"/>
  <c r="Q21" i="4"/>
  <c r="S21" i="4"/>
  <c r="U21" i="4"/>
  <c r="W21" i="4"/>
  <c r="Y21" i="4"/>
  <c r="AE21" i="4"/>
  <c r="AG21" i="4"/>
  <c r="AI21" i="4"/>
  <c r="AK21" i="4"/>
  <c r="AM21" i="4"/>
  <c r="AO21" i="4"/>
  <c r="AQ21" i="4"/>
  <c r="AV21" i="4"/>
  <c r="AW21" i="4"/>
  <c r="F14" i="4"/>
  <c r="H14" i="4"/>
  <c r="J14" i="4"/>
  <c r="L14" i="4"/>
  <c r="N14" i="4"/>
  <c r="P14" i="4"/>
  <c r="Q14" i="4"/>
  <c r="S14" i="4"/>
  <c r="U14" i="4"/>
  <c r="W14" i="4"/>
  <c r="Y14" i="4"/>
  <c r="Z14" i="4"/>
  <c r="AE14" i="4"/>
  <c r="AG14" i="4"/>
  <c r="AI14" i="4"/>
  <c r="AK14" i="4"/>
  <c r="AM14" i="4"/>
  <c r="AO14" i="4"/>
  <c r="AQ14" i="4"/>
  <c r="AV14" i="4"/>
  <c r="AW14" i="4"/>
  <c r="F16" i="4"/>
  <c r="H16" i="4"/>
  <c r="J16" i="4"/>
  <c r="L16" i="4"/>
  <c r="N16" i="4"/>
  <c r="P16" i="4"/>
  <c r="S16" i="4"/>
  <c r="U16" i="4"/>
  <c r="W16" i="4"/>
  <c r="Y16" i="4"/>
  <c r="Z16" i="4"/>
  <c r="AE16" i="4"/>
  <c r="AG16" i="4"/>
  <c r="AI16" i="4"/>
  <c r="AK16" i="4"/>
  <c r="AM16" i="4"/>
  <c r="AO16" i="4"/>
  <c r="AQ16" i="4"/>
  <c r="AV16" i="4"/>
  <c r="AW16" i="4"/>
  <c r="F19" i="4"/>
  <c r="H19" i="4"/>
  <c r="J19" i="4"/>
  <c r="L19" i="4"/>
  <c r="N19" i="4"/>
  <c r="P19" i="4"/>
  <c r="Q19" i="4"/>
  <c r="S19" i="4"/>
  <c r="U19" i="4"/>
  <c r="W19" i="4"/>
  <c r="Y19" i="4"/>
  <c r="Z19" i="4"/>
  <c r="AE19" i="4"/>
  <c r="AG19" i="4"/>
  <c r="AI19" i="4"/>
  <c r="AK19" i="4"/>
  <c r="AM19" i="4"/>
  <c r="AO19" i="4"/>
  <c r="AQ19" i="4"/>
  <c r="AV19" i="4"/>
  <c r="AW19" i="4"/>
  <c r="AX19" i="4"/>
  <c r="F15" i="4"/>
  <c r="H15" i="4"/>
  <c r="J15" i="4"/>
  <c r="L15" i="4"/>
  <c r="N15" i="4"/>
  <c r="P15" i="4"/>
  <c r="Q15" i="4"/>
  <c r="S15" i="4"/>
  <c r="U15" i="4"/>
  <c r="W15" i="4"/>
  <c r="Y15" i="4"/>
  <c r="AE15" i="4"/>
  <c r="AG15" i="4"/>
  <c r="AI15" i="4"/>
  <c r="AK15" i="4"/>
  <c r="AM15" i="4"/>
  <c r="AO15" i="4"/>
  <c r="AQ15" i="4"/>
  <c r="AV15" i="4"/>
  <c r="AW15" i="4"/>
  <c r="F17" i="4"/>
  <c r="H17" i="4"/>
  <c r="J17" i="4"/>
  <c r="L17" i="4"/>
  <c r="N17" i="4"/>
  <c r="P17" i="4"/>
  <c r="Q17" i="4"/>
  <c r="S17" i="4"/>
  <c r="U17" i="4"/>
  <c r="W17" i="4"/>
  <c r="Y17" i="4"/>
  <c r="AE17" i="4"/>
  <c r="AG17" i="4"/>
  <c r="AI17" i="4"/>
  <c r="AK17" i="4"/>
  <c r="AM17" i="4"/>
  <c r="AO17" i="4"/>
  <c r="AQ17" i="4"/>
  <c r="AV17" i="4"/>
  <c r="AW17" i="4"/>
  <c r="F10" i="4"/>
  <c r="H10" i="4"/>
  <c r="J10" i="4"/>
  <c r="L10" i="4"/>
  <c r="N10" i="4"/>
  <c r="P10" i="4"/>
  <c r="S10" i="4"/>
  <c r="U10" i="4"/>
  <c r="W10" i="4"/>
  <c r="Y10" i="4"/>
  <c r="Z10" i="4"/>
  <c r="AE10" i="4"/>
  <c r="AG10" i="4"/>
  <c r="AI10" i="4"/>
  <c r="AK10" i="4"/>
  <c r="AM10" i="4"/>
  <c r="AO10" i="4"/>
  <c r="AQ10" i="4"/>
  <c r="AV10" i="4"/>
  <c r="AW10" i="4"/>
  <c r="F20" i="4"/>
  <c r="H20" i="4"/>
  <c r="J20" i="4"/>
  <c r="L20" i="4"/>
  <c r="N20" i="4"/>
  <c r="P20" i="4"/>
  <c r="Q20" i="4"/>
  <c r="S20" i="4"/>
  <c r="U20" i="4"/>
  <c r="W20" i="4"/>
  <c r="Y20" i="4"/>
  <c r="Z20" i="4"/>
  <c r="AX20" i="4"/>
  <c r="F24" i="4"/>
  <c r="H24" i="4"/>
  <c r="J24" i="4"/>
  <c r="L24" i="4"/>
  <c r="N24" i="4"/>
  <c r="P24" i="4"/>
  <c r="Q24" i="4"/>
  <c r="S24" i="4"/>
  <c r="U24" i="4"/>
  <c r="W24" i="4"/>
  <c r="Y24" i="4"/>
  <c r="Z24" i="4"/>
  <c r="F27" i="4"/>
  <c r="H27" i="4"/>
  <c r="J27" i="4"/>
  <c r="L27" i="4"/>
  <c r="N27" i="4"/>
  <c r="P27" i="4"/>
  <c r="S27" i="4"/>
  <c r="U27" i="4"/>
  <c r="W27" i="4"/>
  <c r="Y27" i="4"/>
  <c r="Z27" i="4"/>
  <c r="AE27" i="4"/>
  <c r="AG27" i="4"/>
  <c r="AI27" i="4"/>
  <c r="AK27" i="4"/>
  <c r="AM27" i="4"/>
  <c r="AO27" i="4"/>
  <c r="AQ27" i="4"/>
  <c r="AV27" i="4"/>
  <c r="F25" i="4"/>
  <c r="H25" i="4"/>
  <c r="J25" i="4"/>
  <c r="L25" i="4"/>
  <c r="N25" i="4"/>
  <c r="P25" i="4"/>
  <c r="Q25" i="4"/>
  <c r="S25" i="4"/>
  <c r="U25" i="4"/>
  <c r="W25" i="4"/>
  <c r="Y25" i="4"/>
  <c r="AE25" i="4"/>
  <c r="AG25" i="4"/>
  <c r="AI25" i="4"/>
  <c r="AK25" i="4"/>
  <c r="AM25" i="4"/>
  <c r="AO25" i="4"/>
  <c r="AQ25" i="4"/>
  <c r="AV25" i="4"/>
  <c r="AW25" i="4"/>
  <c r="F29" i="4"/>
  <c r="H29" i="4"/>
  <c r="J29" i="4"/>
  <c r="L29" i="4"/>
  <c r="N29" i="4"/>
  <c r="P29" i="4"/>
  <c r="Q29" i="4"/>
  <c r="S29" i="4"/>
  <c r="U29" i="4"/>
  <c r="W29" i="4"/>
  <c r="Y29" i="4"/>
  <c r="Z29" i="4"/>
  <c r="AE29" i="4"/>
  <c r="AG29" i="4"/>
  <c r="AI29" i="4"/>
  <c r="AK29" i="4"/>
  <c r="AM29" i="4"/>
  <c r="AO29" i="4"/>
  <c r="AQ29" i="4"/>
  <c r="AV29" i="4"/>
  <c r="AW29" i="4"/>
  <c r="AX29" i="4"/>
  <c r="F12" i="4"/>
  <c r="H12" i="4"/>
  <c r="J12" i="4"/>
  <c r="L12" i="4"/>
  <c r="N12" i="4"/>
  <c r="P12" i="4"/>
  <c r="Q12" i="4"/>
  <c r="S12" i="4"/>
  <c r="U12" i="4"/>
  <c r="W12" i="4"/>
  <c r="Y12" i="4"/>
  <c r="Z12" i="4"/>
  <c r="AE12" i="4"/>
  <c r="AG12" i="4"/>
  <c r="AI12" i="4"/>
  <c r="AK12" i="4"/>
  <c r="AM12" i="4"/>
  <c r="AO12" i="4"/>
  <c r="AQ12" i="4"/>
  <c r="AV12" i="4"/>
  <c r="AW12" i="4"/>
  <c r="F22" i="4"/>
  <c r="H22" i="4"/>
  <c r="J22" i="4"/>
  <c r="L22" i="4"/>
  <c r="N22" i="4"/>
  <c r="P22" i="4"/>
  <c r="Q22" i="4"/>
  <c r="S22" i="4"/>
  <c r="U22" i="4"/>
  <c r="W22" i="4"/>
  <c r="Y22" i="4"/>
  <c r="AE22" i="4"/>
  <c r="AG22" i="4"/>
  <c r="AI22" i="4"/>
  <c r="AK22" i="4"/>
  <c r="AM22" i="4"/>
  <c r="AO22" i="4"/>
  <c r="AQ22" i="4"/>
  <c r="AV22" i="4"/>
  <c r="AW22" i="4"/>
  <c r="F26" i="4"/>
  <c r="H26" i="4"/>
  <c r="J26" i="4"/>
  <c r="L26" i="4"/>
  <c r="N26" i="4"/>
  <c r="P26" i="4"/>
  <c r="Q26" i="4"/>
  <c r="S26" i="4"/>
  <c r="U26" i="4"/>
  <c r="W26" i="4"/>
  <c r="Y26" i="4"/>
  <c r="Z26" i="4"/>
  <c r="AE26" i="4"/>
  <c r="AG26" i="4"/>
  <c r="AI26" i="4"/>
  <c r="AK26" i="4"/>
  <c r="AM26" i="4"/>
  <c r="AO26" i="4"/>
  <c r="AQ26" i="4"/>
  <c r="AV26" i="4"/>
  <c r="AW26" i="4"/>
  <c r="AX26" i="4"/>
  <c r="F30" i="4"/>
  <c r="H30" i="4"/>
  <c r="J30" i="4"/>
  <c r="L30" i="4"/>
  <c r="N30" i="4"/>
  <c r="P30" i="4"/>
  <c r="Q30" i="4"/>
  <c r="S30" i="4"/>
  <c r="U30" i="4"/>
  <c r="W30" i="4"/>
  <c r="Y30" i="4"/>
  <c r="Z30" i="4"/>
  <c r="AE30" i="4"/>
  <c r="AG30" i="4"/>
  <c r="AI30" i="4"/>
  <c r="AK30" i="4"/>
  <c r="AM30" i="4"/>
  <c r="AO30" i="4"/>
  <c r="AQ30" i="4"/>
  <c r="AV30" i="4"/>
  <c r="AW30" i="4"/>
  <c r="F28" i="4"/>
  <c r="H28" i="4"/>
  <c r="J28" i="4"/>
  <c r="L28" i="4"/>
  <c r="N28" i="4"/>
  <c r="P28" i="4"/>
  <c r="Q28" i="4"/>
  <c r="S28" i="4"/>
  <c r="U28" i="4"/>
  <c r="W28" i="4"/>
  <c r="Y28" i="4"/>
  <c r="Z28" i="4"/>
  <c r="AE28" i="4"/>
  <c r="AG28" i="4"/>
  <c r="AI28" i="4"/>
  <c r="AK28" i="4"/>
  <c r="AM28" i="4"/>
  <c r="AO28" i="4"/>
  <c r="AQ28" i="4"/>
  <c r="AV28" i="4"/>
  <c r="AW28" i="4"/>
  <c r="H6" i="3"/>
  <c r="J6" i="3"/>
  <c r="L6" i="3"/>
  <c r="N6" i="3"/>
  <c r="P6" i="3"/>
  <c r="R6" i="3"/>
  <c r="S6" i="3"/>
  <c r="U6" i="3"/>
  <c r="W6" i="3"/>
  <c r="Y6" i="3"/>
  <c r="AA6" i="3"/>
  <c r="AB6" i="3"/>
  <c r="AG6" i="3"/>
  <c r="AI6" i="3"/>
  <c r="AK6" i="3"/>
  <c r="AM6" i="3"/>
  <c r="AO6" i="3"/>
  <c r="AQ6" i="3"/>
  <c r="AS6" i="3"/>
  <c r="AX6" i="3"/>
  <c r="AY6" i="3"/>
  <c r="H11" i="3"/>
  <c r="J11" i="3"/>
  <c r="L11" i="3"/>
  <c r="N11" i="3"/>
  <c r="P11" i="3"/>
  <c r="R11" i="3"/>
  <c r="U11" i="3"/>
  <c r="W11" i="3"/>
  <c r="Y11" i="3"/>
  <c r="AA11" i="3"/>
  <c r="AB11" i="3"/>
  <c r="AG11" i="3"/>
  <c r="AI11" i="3"/>
  <c r="AK11" i="3"/>
  <c r="AM11" i="3"/>
  <c r="AO11" i="3"/>
  <c r="AQ11" i="3"/>
  <c r="AS11" i="3"/>
  <c r="AX11" i="3"/>
  <c r="AY11" i="3"/>
  <c r="H7" i="3"/>
  <c r="J7" i="3"/>
  <c r="L7" i="3"/>
  <c r="N7" i="3"/>
  <c r="P7" i="3"/>
  <c r="R7" i="3"/>
  <c r="S7" i="3"/>
  <c r="U7" i="3"/>
  <c r="W7" i="3"/>
  <c r="Y7" i="3"/>
  <c r="AA7" i="3"/>
  <c r="AB7" i="3"/>
  <c r="AG7" i="3"/>
  <c r="AI7" i="3"/>
  <c r="AK7" i="3"/>
  <c r="AM7" i="3"/>
  <c r="AO7" i="3"/>
  <c r="AQ7" i="3"/>
  <c r="AS7" i="3"/>
  <c r="AX7" i="3"/>
  <c r="AY7" i="3"/>
  <c r="H24" i="3"/>
  <c r="J24" i="3"/>
  <c r="L24" i="3"/>
  <c r="N24" i="3"/>
  <c r="P24" i="3"/>
  <c r="R24" i="3"/>
  <c r="U24" i="3"/>
  <c r="W24" i="3"/>
  <c r="Y24" i="3"/>
  <c r="AA24" i="3"/>
  <c r="AG24" i="3"/>
  <c r="AI24" i="3"/>
  <c r="AK24" i="3"/>
  <c r="AM24" i="3"/>
  <c r="AO24" i="3"/>
  <c r="AQ24" i="3"/>
  <c r="AS24" i="3"/>
  <c r="AX24" i="3"/>
  <c r="AY24" i="3"/>
  <c r="H8" i="3"/>
  <c r="J8" i="3"/>
  <c r="L8" i="3"/>
  <c r="N8" i="3"/>
  <c r="P8" i="3"/>
  <c r="R8" i="3"/>
  <c r="S8" i="3"/>
  <c r="U8" i="3"/>
  <c r="W8" i="3"/>
  <c r="Y8" i="3"/>
  <c r="AA8" i="3"/>
  <c r="AB8" i="3"/>
  <c r="AG8" i="3"/>
  <c r="AI8" i="3"/>
  <c r="AK8" i="3"/>
  <c r="AM8" i="3"/>
  <c r="AO8" i="3"/>
  <c r="AQ8" i="3"/>
  <c r="AS8" i="3"/>
  <c r="AX8" i="3"/>
  <c r="AY8" i="3"/>
  <c r="H9" i="3"/>
  <c r="J9" i="3"/>
  <c r="L9" i="3"/>
  <c r="N9" i="3"/>
  <c r="P9" i="3"/>
  <c r="R9" i="3"/>
  <c r="S9" i="3"/>
  <c r="U9" i="3"/>
  <c r="W9" i="3"/>
  <c r="Y9" i="3"/>
  <c r="AA9" i="3"/>
  <c r="AB9" i="3"/>
  <c r="AG9" i="3"/>
  <c r="AI9" i="3"/>
  <c r="AK9" i="3"/>
  <c r="AM9" i="3"/>
  <c r="AO9" i="3"/>
  <c r="AQ9" i="3"/>
  <c r="AS9" i="3"/>
  <c r="AX9" i="3"/>
  <c r="AY9" i="3"/>
  <c r="H10" i="3"/>
  <c r="J10" i="3"/>
  <c r="L10" i="3"/>
  <c r="N10" i="3"/>
  <c r="P10" i="3"/>
  <c r="R10" i="3"/>
  <c r="S10" i="3"/>
  <c r="U10" i="3"/>
  <c r="W10" i="3"/>
  <c r="Y10" i="3"/>
  <c r="AA10" i="3"/>
  <c r="AG10" i="3"/>
  <c r="AI10" i="3"/>
  <c r="AK10" i="3"/>
  <c r="AM10" i="3"/>
  <c r="AO10" i="3"/>
  <c r="AQ10" i="3"/>
  <c r="AS10" i="3"/>
  <c r="AX10" i="3"/>
  <c r="AY10" i="3"/>
  <c r="J5" i="3"/>
  <c r="L5" i="3"/>
  <c r="N5" i="3"/>
  <c r="P5" i="3"/>
  <c r="R5" i="3"/>
  <c r="S5" i="3"/>
  <c r="U5" i="3"/>
  <c r="W5" i="3"/>
  <c r="Y5" i="3"/>
  <c r="AA5" i="3"/>
  <c r="AG5" i="3"/>
  <c r="AI5" i="3"/>
  <c r="AK5" i="3"/>
  <c r="AM5" i="3"/>
  <c r="AO5" i="3"/>
  <c r="AQ5" i="3"/>
  <c r="AS5" i="3"/>
  <c r="AX5" i="3"/>
  <c r="AY5" i="3"/>
  <c r="H21" i="3"/>
  <c r="J21" i="3"/>
  <c r="L21" i="3"/>
  <c r="N21" i="3"/>
  <c r="P21" i="3"/>
  <c r="R21" i="3"/>
  <c r="U21" i="3"/>
  <c r="W21" i="3"/>
  <c r="Y21" i="3"/>
  <c r="AA21" i="3"/>
  <c r="AG21" i="3"/>
  <c r="AI21" i="3"/>
  <c r="AK21" i="3"/>
  <c r="AM21" i="3"/>
  <c r="AO21" i="3"/>
  <c r="AQ21" i="3"/>
  <c r="AS21" i="3"/>
  <c r="AX21" i="3"/>
  <c r="AY21" i="3"/>
  <c r="H14" i="3"/>
  <c r="J14" i="3"/>
  <c r="L14" i="3"/>
  <c r="N14" i="3"/>
  <c r="P14" i="3"/>
  <c r="R14" i="3"/>
  <c r="S14" i="3"/>
  <c r="U14" i="3"/>
  <c r="W14" i="3"/>
  <c r="Y14" i="3"/>
  <c r="AA14" i="3"/>
  <c r="AB14" i="3"/>
  <c r="AG14" i="3"/>
  <c r="AI14" i="3"/>
  <c r="AK14" i="3"/>
  <c r="AM14" i="3"/>
  <c r="AO14" i="3"/>
  <c r="AQ14" i="3"/>
  <c r="AS14" i="3"/>
  <c r="H25" i="3"/>
  <c r="J25" i="3"/>
  <c r="L25" i="3"/>
  <c r="N25" i="3"/>
  <c r="P25" i="3"/>
  <c r="R25" i="3"/>
  <c r="S25" i="3"/>
  <c r="U25" i="3"/>
  <c r="W25" i="3"/>
  <c r="Y25" i="3"/>
  <c r="AA25" i="3"/>
  <c r="AB25" i="3"/>
  <c r="AG25" i="3"/>
  <c r="AI25" i="3"/>
  <c r="AK25" i="3"/>
  <c r="AM25" i="3"/>
  <c r="AO25" i="3"/>
  <c r="AQ25" i="3"/>
  <c r="AS25" i="3"/>
  <c r="AX25" i="3"/>
  <c r="AY25" i="3"/>
  <c r="H15" i="3"/>
  <c r="J15" i="3"/>
  <c r="L15" i="3"/>
  <c r="N15" i="3"/>
  <c r="P15" i="3"/>
  <c r="R15" i="3"/>
  <c r="U15" i="3"/>
  <c r="W15" i="3"/>
  <c r="Y15" i="3"/>
  <c r="AA15" i="3"/>
  <c r="AB15" i="3"/>
  <c r="AG15" i="3"/>
  <c r="AI15" i="3"/>
  <c r="AK15" i="3"/>
  <c r="AM15" i="3"/>
  <c r="AO15" i="3"/>
  <c r="AQ15" i="3"/>
  <c r="AS15" i="3"/>
  <c r="AX15" i="3"/>
  <c r="AY15" i="3"/>
  <c r="H13" i="3"/>
  <c r="J13" i="3"/>
  <c r="L13" i="3"/>
  <c r="N13" i="3"/>
  <c r="P13" i="3"/>
  <c r="R13" i="3"/>
  <c r="U13" i="3"/>
  <c r="W13" i="3"/>
  <c r="Y13" i="3"/>
  <c r="AA13" i="3"/>
  <c r="AB13" i="3"/>
  <c r="AG13" i="3"/>
  <c r="AI13" i="3"/>
  <c r="AK13" i="3"/>
  <c r="AM13" i="3"/>
  <c r="AO13" i="3"/>
  <c r="AQ13" i="3"/>
  <c r="AS13" i="3"/>
  <c r="AX13" i="3"/>
  <c r="AY13" i="3"/>
  <c r="H16" i="3"/>
  <c r="J16" i="3"/>
  <c r="L16" i="3"/>
  <c r="N16" i="3"/>
  <c r="P16" i="3"/>
  <c r="R16" i="3"/>
  <c r="S16" i="3"/>
  <c r="U16" i="3"/>
  <c r="W16" i="3"/>
  <c r="Y16" i="3"/>
  <c r="AA16" i="3"/>
  <c r="AB16" i="3"/>
  <c r="AG16" i="3"/>
  <c r="AI16" i="3"/>
  <c r="AK16" i="3"/>
  <c r="AM16" i="3"/>
  <c r="AO16" i="3"/>
  <c r="AQ16" i="3"/>
  <c r="AS16" i="3"/>
  <c r="AX16" i="3"/>
  <c r="AY16" i="3"/>
  <c r="H17" i="3"/>
  <c r="J17" i="3"/>
  <c r="L17" i="3"/>
  <c r="N17" i="3"/>
  <c r="P17" i="3"/>
  <c r="R17" i="3"/>
  <c r="S17" i="3"/>
  <c r="U17" i="3"/>
  <c r="W17" i="3"/>
  <c r="Y17" i="3"/>
  <c r="AA17" i="3"/>
  <c r="AG17" i="3"/>
  <c r="AI17" i="3"/>
  <c r="AK17" i="3"/>
  <c r="AM17" i="3"/>
  <c r="AO17" i="3"/>
  <c r="AQ17" i="3"/>
  <c r="AS17" i="3"/>
  <c r="H18" i="3"/>
  <c r="J18" i="3"/>
  <c r="L18" i="3"/>
  <c r="N18" i="3"/>
  <c r="P18" i="3"/>
  <c r="R18" i="3"/>
  <c r="S18" i="3"/>
  <c r="U18" i="3"/>
  <c r="W18" i="3"/>
  <c r="Y18" i="3"/>
  <c r="AA18" i="3"/>
  <c r="AB18" i="3"/>
  <c r="H19" i="3"/>
  <c r="J19" i="3"/>
  <c r="L19" i="3"/>
  <c r="N19" i="3"/>
  <c r="P19" i="3"/>
  <c r="R19" i="3"/>
  <c r="S19" i="3"/>
  <c r="U19" i="3"/>
  <c r="W19" i="3"/>
  <c r="Y19" i="3"/>
  <c r="AA19" i="3"/>
  <c r="AB19" i="3"/>
  <c r="AG19" i="3"/>
  <c r="AI19" i="3"/>
  <c r="AK19" i="3"/>
  <c r="AM19" i="3"/>
  <c r="AO19" i="3"/>
  <c r="AQ19" i="3"/>
  <c r="AS19" i="3"/>
  <c r="H23" i="3"/>
  <c r="J23" i="3"/>
  <c r="L23" i="3"/>
  <c r="N23" i="3"/>
  <c r="P23" i="3"/>
  <c r="R23" i="3"/>
  <c r="U23" i="3"/>
  <c r="W23" i="3"/>
  <c r="Y23" i="3"/>
  <c r="AA23" i="3"/>
  <c r="AB23" i="3"/>
  <c r="AG23" i="3"/>
  <c r="AI23" i="3"/>
  <c r="AK23" i="3"/>
  <c r="AM23" i="3"/>
  <c r="AO23" i="3"/>
  <c r="AQ23" i="3"/>
  <c r="AS23" i="3"/>
  <c r="AX23" i="3"/>
  <c r="AY23" i="3"/>
  <c r="H12" i="3"/>
  <c r="J12" i="3"/>
  <c r="L12" i="3"/>
  <c r="N12" i="3"/>
  <c r="P12" i="3"/>
  <c r="R12" i="3"/>
  <c r="S12" i="3"/>
  <c r="U12" i="3"/>
  <c r="W12" i="3"/>
  <c r="Y12" i="3"/>
  <c r="AA12" i="3"/>
  <c r="AG12" i="3"/>
  <c r="AI12" i="3"/>
  <c r="AK12" i="3"/>
  <c r="AM12" i="3"/>
  <c r="AO12" i="3"/>
  <c r="AQ12" i="3"/>
  <c r="AS12" i="3"/>
  <c r="H22" i="3"/>
  <c r="J22" i="3"/>
  <c r="L22" i="3"/>
  <c r="N22" i="3"/>
  <c r="P22" i="3"/>
  <c r="R22" i="3"/>
  <c r="S22" i="3"/>
  <c r="U22" i="3"/>
  <c r="W22" i="3"/>
  <c r="Y22" i="3"/>
  <c r="AA22" i="3"/>
  <c r="AG22" i="3"/>
  <c r="AI22" i="3"/>
  <c r="AK22" i="3"/>
  <c r="AM22" i="3"/>
  <c r="AO22" i="3"/>
  <c r="AQ22" i="3"/>
  <c r="AS22" i="3"/>
  <c r="AX22" i="3"/>
  <c r="AY22" i="3"/>
  <c r="H26" i="3"/>
  <c r="J26" i="3"/>
  <c r="L26" i="3"/>
  <c r="N26" i="3"/>
  <c r="P26" i="3"/>
  <c r="R26" i="3"/>
  <c r="S26" i="3"/>
  <c r="U26" i="3"/>
  <c r="W26" i="3"/>
  <c r="Y26" i="3"/>
  <c r="AA26" i="3"/>
  <c r="AB26" i="3"/>
  <c r="AG26" i="3"/>
  <c r="AI26" i="3"/>
  <c r="AK26" i="3"/>
  <c r="AM26" i="3"/>
  <c r="AO26" i="3"/>
  <c r="AQ26" i="3"/>
  <c r="AS26" i="3"/>
  <c r="AX26" i="3"/>
  <c r="AY26" i="3"/>
  <c r="H20" i="3"/>
  <c r="J20" i="3"/>
  <c r="L20" i="3"/>
  <c r="N20" i="3"/>
  <c r="P20" i="3"/>
  <c r="R20" i="3"/>
  <c r="U20" i="3"/>
  <c r="W20" i="3"/>
  <c r="Y20" i="3"/>
  <c r="AA20" i="3"/>
  <c r="AB20" i="3"/>
  <c r="AG20" i="3"/>
  <c r="AI20" i="3"/>
  <c r="AK20" i="3"/>
  <c r="AM20" i="3"/>
  <c r="AO20" i="3"/>
  <c r="AQ20" i="3"/>
  <c r="AS20" i="3"/>
  <c r="AX20" i="3"/>
  <c r="AY20" i="3"/>
  <c r="H28" i="10"/>
  <c r="J28" i="10"/>
  <c r="L28" i="10"/>
  <c r="N28" i="10"/>
  <c r="P28" i="10"/>
  <c r="R28" i="10"/>
  <c r="S28" i="10"/>
  <c r="U28" i="10"/>
  <c r="W28" i="10"/>
  <c r="Y28" i="10"/>
  <c r="AA28" i="10"/>
  <c r="AB28" i="10"/>
  <c r="AG28" i="10"/>
  <c r="AI28" i="10"/>
  <c r="AK28" i="10"/>
  <c r="AM28" i="10"/>
  <c r="AO28" i="10"/>
  <c r="AQ28" i="10"/>
  <c r="AS28" i="10"/>
  <c r="AX28" i="10"/>
  <c r="AY28" i="10"/>
  <c r="AZ28" i="10"/>
  <c r="H6" i="10"/>
  <c r="J6" i="10"/>
  <c r="L6" i="10"/>
  <c r="N6" i="10"/>
  <c r="P6" i="10"/>
  <c r="R6" i="10"/>
  <c r="S6" i="10"/>
  <c r="U6" i="10"/>
  <c r="W6" i="10"/>
  <c r="Y6" i="10"/>
  <c r="AA6" i="10"/>
  <c r="AB6" i="10"/>
  <c r="AG6" i="10"/>
  <c r="AI6" i="10"/>
  <c r="AK6" i="10"/>
  <c r="AM6" i="10"/>
  <c r="AO6" i="10"/>
  <c r="AQ6" i="10"/>
  <c r="AS6" i="10"/>
  <c r="AX6" i="10"/>
  <c r="AY6" i="10"/>
  <c r="H5" i="10"/>
  <c r="J5" i="10"/>
  <c r="L5" i="10"/>
  <c r="N5" i="10"/>
  <c r="P5" i="10"/>
  <c r="R5" i="10"/>
  <c r="S5" i="10"/>
  <c r="U5" i="10"/>
  <c r="W5" i="10"/>
  <c r="Y5" i="10"/>
  <c r="AA5" i="10"/>
  <c r="AB5" i="10"/>
  <c r="AG5" i="10"/>
  <c r="AI5" i="10"/>
  <c r="AK5" i="10"/>
  <c r="AM5" i="10"/>
  <c r="AO5" i="10"/>
  <c r="AQ5" i="10"/>
  <c r="AS5" i="10"/>
  <c r="AX5" i="10"/>
  <c r="AY5" i="10"/>
  <c r="AZ5" i="10"/>
  <c r="H7" i="10"/>
  <c r="J7" i="10"/>
  <c r="L7" i="10"/>
  <c r="N7" i="10"/>
  <c r="P7" i="10"/>
  <c r="R7" i="10"/>
  <c r="S7" i="10"/>
  <c r="U7" i="10"/>
  <c r="W7" i="10"/>
  <c r="Y7" i="10"/>
  <c r="AA7" i="10"/>
  <c r="AB7" i="10"/>
  <c r="AG7" i="10"/>
  <c r="AI7" i="10"/>
  <c r="AK7" i="10"/>
  <c r="AM7" i="10"/>
  <c r="AO7" i="10"/>
  <c r="AQ7" i="10"/>
  <c r="AS7" i="10"/>
  <c r="AX7" i="10"/>
  <c r="AY7" i="10"/>
  <c r="H15" i="10"/>
  <c r="J15" i="10"/>
  <c r="L15" i="10"/>
  <c r="N15" i="10"/>
  <c r="P15" i="10"/>
  <c r="R15" i="10"/>
  <c r="S15" i="10"/>
  <c r="U15" i="10"/>
  <c r="W15" i="10"/>
  <c r="Y15" i="10"/>
  <c r="AA15" i="10"/>
  <c r="AB15" i="10"/>
  <c r="AG15" i="10"/>
  <c r="AI15" i="10"/>
  <c r="AK15" i="10"/>
  <c r="AM15" i="10"/>
  <c r="AO15" i="10"/>
  <c r="AQ15" i="10"/>
  <c r="AS15" i="10"/>
  <c r="AX15" i="10"/>
  <c r="AY15" i="10"/>
  <c r="H8" i="10"/>
  <c r="J8" i="10"/>
  <c r="L8" i="10"/>
  <c r="N8" i="10"/>
  <c r="P8" i="10"/>
  <c r="R8" i="10"/>
  <c r="S8" i="10"/>
  <c r="U8" i="10"/>
  <c r="W8" i="10"/>
  <c r="Y8" i="10"/>
  <c r="AA8" i="10"/>
  <c r="AG8" i="10"/>
  <c r="AI8" i="10"/>
  <c r="AK8" i="10"/>
  <c r="AM8" i="10"/>
  <c r="AO8" i="10"/>
  <c r="AQ8" i="10"/>
  <c r="AS8" i="10"/>
  <c r="AX8" i="10"/>
  <c r="AY8" i="10"/>
  <c r="H22" i="10"/>
  <c r="J22" i="10"/>
  <c r="L22" i="10"/>
  <c r="N22" i="10"/>
  <c r="P22" i="10"/>
  <c r="R22" i="10"/>
  <c r="S22" i="10"/>
  <c r="U22" i="10"/>
  <c r="W22" i="10"/>
  <c r="Y22" i="10"/>
  <c r="AA22" i="10"/>
  <c r="AB22" i="10"/>
  <c r="AG22" i="10"/>
  <c r="AI22" i="10"/>
  <c r="AK22" i="10"/>
  <c r="AM22" i="10"/>
  <c r="AO22" i="10"/>
  <c r="AQ22" i="10"/>
  <c r="AS22" i="10"/>
  <c r="AX22" i="10"/>
  <c r="AY22" i="10"/>
  <c r="H16" i="10"/>
  <c r="J16" i="10"/>
  <c r="L16" i="10"/>
  <c r="N16" i="10"/>
  <c r="P16" i="10"/>
  <c r="R16" i="10"/>
  <c r="S16" i="10"/>
  <c r="U16" i="10"/>
  <c r="W16" i="10"/>
  <c r="Y16" i="10"/>
  <c r="AA16" i="10"/>
  <c r="AB16" i="10"/>
  <c r="AG16" i="10"/>
  <c r="AI16" i="10"/>
  <c r="AK16" i="10"/>
  <c r="AM16" i="10"/>
  <c r="AO16" i="10"/>
  <c r="AQ16" i="10"/>
  <c r="AS16" i="10"/>
  <c r="AX16" i="10"/>
  <c r="AY16" i="10"/>
  <c r="H31" i="10"/>
  <c r="J31" i="10"/>
  <c r="L31" i="10"/>
  <c r="N31" i="10"/>
  <c r="P31" i="10"/>
  <c r="R31" i="10"/>
  <c r="S31" i="10"/>
  <c r="U31" i="10"/>
  <c r="W31" i="10"/>
  <c r="Y31" i="10"/>
  <c r="AA31" i="10"/>
  <c r="AB31" i="10"/>
  <c r="AG31" i="10"/>
  <c r="AI31" i="10"/>
  <c r="AK31" i="10"/>
  <c r="AM31" i="10"/>
  <c r="AO31" i="10"/>
  <c r="AQ31" i="10"/>
  <c r="AS31" i="10"/>
  <c r="AX31" i="10"/>
  <c r="AY31" i="10"/>
  <c r="H33" i="10"/>
  <c r="J33" i="10"/>
  <c r="L33" i="10"/>
  <c r="N33" i="10"/>
  <c r="P33" i="10"/>
  <c r="R33" i="10"/>
  <c r="S33" i="10"/>
  <c r="U33" i="10"/>
  <c r="W33" i="10"/>
  <c r="Y33" i="10"/>
  <c r="AA33" i="10"/>
  <c r="AG33" i="10"/>
  <c r="AI33" i="10"/>
  <c r="AK33" i="10"/>
  <c r="AM33" i="10"/>
  <c r="AO33" i="10"/>
  <c r="AQ33" i="10"/>
  <c r="AS33" i="10"/>
  <c r="AX33" i="10"/>
  <c r="AY33" i="10"/>
  <c r="H18" i="10"/>
  <c r="J18" i="10"/>
  <c r="L18" i="10"/>
  <c r="N18" i="10"/>
  <c r="P18" i="10"/>
  <c r="R18" i="10"/>
  <c r="S18" i="10"/>
  <c r="U18" i="10"/>
  <c r="W18" i="10"/>
  <c r="Y18" i="10"/>
  <c r="AA18" i="10"/>
  <c r="AB18" i="10"/>
  <c r="AG18" i="10"/>
  <c r="AI18" i="10"/>
  <c r="AK18" i="10"/>
  <c r="AM18" i="10"/>
  <c r="AO18" i="10"/>
  <c r="AQ18" i="10"/>
  <c r="AS18" i="10"/>
  <c r="AX18" i="10"/>
  <c r="AY18" i="10"/>
  <c r="H21" i="10"/>
  <c r="J21" i="10"/>
  <c r="L21" i="10"/>
  <c r="N21" i="10"/>
  <c r="P21" i="10"/>
  <c r="R21" i="10"/>
  <c r="U21" i="10"/>
  <c r="W21" i="10"/>
  <c r="Y21" i="10"/>
  <c r="AA21" i="10"/>
  <c r="AB21" i="10"/>
  <c r="AG21" i="10"/>
  <c r="AI21" i="10"/>
  <c r="AK21" i="10"/>
  <c r="AM21" i="10"/>
  <c r="AO21" i="10"/>
  <c r="AQ21" i="10"/>
  <c r="AS21" i="10"/>
  <c r="AX21" i="10"/>
  <c r="AY21" i="10"/>
  <c r="H9" i="10"/>
  <c r="J9" i="10"/>
  <c r="L9" i="10"/>
  <c r="N9" i="10"/>
  <c r="P9" i="10"/>
  <c r="R9" i="10"/>
  <c r="S9" i="10"/>
  <c r="U9" i="10"/>
  <c r="W9" i="10"/>
  <c r="Y9" i="10"/>
  <c r="AA9" i="10"/>
  <c r="AB9" i="10"/>
  <c r="AG9" i="10"/>
  <c r="AI9" i="10"/>
  <c r="AK9" i="10"/>
  <c r="AM9" i="10"/>
  <c r="AO9" i="10"/>
  <c r="AQ9" i="10"/>
  <c r="AS9" i="10"/>
  <c r="AX9" i="10"/>
  <c r="AY9" i="10"/>
  <c r="H14" i="10"/>
  <c r="J14" i="10"/>
  <c r="L14" i="10"/>
  <c r="N14" i="10"/>
  <c r="P14" i="10"/>
  <c r="R14" i="10"/>
  <c r="S14" i="10"/>
  <c r="U14" i="10"/>
  <c r="W14" i="10"/>
  <c r="Y14" i="10"/>
  <c r="AA14" i="10"/>
  <c r="AB14" i="10"/>
  <c r="AG14" i="10"/>
  <c r="AI14" i="10"/>
  <c r="AK14" i="10"/>
  <c r="AM14" i="10"/>
  <c r="AO14" i="10"/>
  <c r="AQ14" i="10"/>
  <c r="AS14" i="10"/>
  <c r="AX14" i="10"/>
  <c r="AY14" i="10"/>
  <c r="H11" i="10"/>
  <c r="J11" i="10"/>
  <c r="L11" i="10"/>
  <c r="N11" i="10"/>
  <c r="P11" i="10"/>
  <c r="R11" i="10"/>
  <c r="S11" i="10"/>
  <c r="U11" i="10"/>
  <c r="W11" i="10"/>
  <c r="Y11" i="10"/>
  <c r="AA11" i="10"/>
  <c r="AB11" i="10"/>
  <c r="AG11" i="10"/>
  <c r="AI11" i="10"/>
  <c r="AK11" i="10"/>
  <c r="AM11" i="10"/>
  <c r="AO11" i="10"/>
  <c r="AQ11" i="10"/>
  <c r="AS11" i="10"/>
  <c r="AX11" i="10"/>
  <c r="AY11" i="10"/>
  <c r="H19" i="10"/>
  <c r="J19" i="10"/>
  <c r="L19" i="10"/>
  <c r="N19" i="10"/>
  <c r="P19" i="10"/>
  <c r="R19" i="10"/>
  <c r="S19" i="10"/>
  <c r="U19" i="10"/>
  <c r="W19" i="10"/>
  <c r="Y19" i="10"/>
  <c r="AA19" i="10"/>
  <c r="AB19" i="10"/>
  <c r="AG19" i="10"/>
  <c r="AI19" i="10"/>
  <c r="AK19" i="10"/>
  <c r="AM19" i="10"/>
  <c r="AO19" i="10"/>
  <c r="AQ19" i="10"/>
  <c r="AS19" i="10"/>
  <c r="AX19" i="10"/>
  <c r="AY19" i="10"/>
  <c r="H30" i="10"/>
  <c r="J30" i="10"/>
  <c r="L30" i="10"/>
  <c r="N30" i="10"/>
  <c r="P30" i="10"/>
  <c r="R30" i="10"/>
  <c r="U30" i="10"/>
  <c r="W30" i="10"/>
  <c r="Y30" i="10"/>
  <c r="AA30" i="10"/>
  <c r="AG30" i="10"/>
  <c r="AI30" i="10"/>
  <c r="AK30" i="10"/>
  <c r="AM30" i="10"/>
  <c r="AO30" i="10"/>
  <c r="AQ30" i="10"/>
  <c r="AS30" i="10"/>
  <c r="AX30" i="10"/>
  <c r="AY30" i="10"/>
  <c r="H13" i="10"/>
  <c r="J13" i="10"/>
  <c r="L13" i="10"/>
  <c r="N13" i="10"/>
  <c r="P13" i="10"/>
  <c r="R13" i="10"/>
  <c r="U13" i="10"/>
  <c r="W13" i="10"/>
  <c r="Y13" i="10"/>
  <c r="AA13" i="10"/>
  <c r="AB13" i="10"/>
  <c r="AG13" i="10"/>
  <c r="AI13" i="10"/>
  <c r="AK13" i="10"/>
  <c r="AM13" i="10"/>
  <c r="AO13" i="10"/>
  <c r="AQ13" i="10"/>
  <c r="AS13" i="10"/>
  <c r="AX13" i="10"/>
  <c r="AY13" i="10"/>
  <c r="H26" i="10"/>
  <c r="J26" i="10"/>
  <c r="L26" i="10"/>
  <c r="N26" i="10"/>
  <c r="P26" i="10"/>
  <c r="R26" i="10"/>
  <c r="S26" i="10"/>
  <c r="U26" i="10"/>
  <c r="W26" i="10"/>
  <c r="Y26" i="10"/>
  <c r="AA26" i="10"/>
  <c r="AB26" i="10"/>
  <c r="AG26" i="10"/>
  <c r="AI26" i="10"/>
  <c r="AK26" i="10"/>
  <c r="AM26" i="10"/>
  <c r="AO26" i="10"/>
  <c r="AQ26" i="10"/>
  <c r="AS26" i="10"/>
  <c r="AX26" i="10"/>
  <c r="AY26" i="10"/>
  <c r="AZ26" i="10"/>
  <c r="H23" i="10"/>
  <c r="J23" i="10"/>
  <c r="L23" i="10"/>
  <c r="N23" i="10"/>
  <c r="P23" i="10"/>
  <c r="R23" i="10"/>
  <c r="S23" i="10"/>
  <c r="U23" i="10"/>
  <c r="W23" i="10"/>
  <c r="Y23" i="10"/>
  <c r="AA23" i="10"/>
  <c r="AG23" i="10"/>
  <c r="AI23" i="10"/>
  <c r="AK23" i="10"/>
  <c r="AM23" i="10"/>
  <c r="AO23" i="10"/>
  <c r="AQ23" i="10"/>
  <c r="AS23" i="10"/>
  <c r="AX23" i="10"/>
  <c r="AY23" i="10"/>
  <c r="H17" i="10"/>
  <c r="J17" i="10"/>
  <c r="L17" i="10"/>
  <c r="N17" i="10"/>
  <c r="P17" i="10"/>
  <c r="R17" i="10"/>
  <c r="S17" i="10"/>
  <c r="U17" i="10"/>
  <c r="W17" i="10"/>
  <c r="Y17" i="10"/>
  <c r="AA17" i="10"/>
  <c r="AB17" i="10"/>
  <c r="AG17" i="10"/>
  <c r="AI17" i="10"/>
  <c r="AK17" i="10"/>
  <c r="AM17" i="10"/>
  <c r="AO17" i="10"/>
  <c r="AQ17" i="10"/>
  <c r="AS17" i="10"/>
  <c r="AX17" i="10"/>
  <c r="AY17" i="10"/>
  <c r="H10" i="10"/>
  <c r="J10" i="10"/>
  <c r="L10" i="10"/>
  <c r="N10" i="10"/>
  <c r="P10" i="10"/>
  <c r="R10" i="10"/>
  <c r="S10" i="10"/>
  <c r="U10" i="10"/>
  <c r="W10" i="10"/>
  <c r="Y10" i="10"/>
  <c r="AA10" i="10"/>
  <c r="AB10" i="10"/>
  <c r="AG10" i="10"/>
  <c r="AI10" i="10"/>
  <c r="AK10" i="10"/>
  <c r="AM10" i="10"/>
  <c r="AO10" i="10"/>
  <c r="AQ10" i="10"/>
  <c r="AS10" i="10"/>
  <c r="AX10" i="10"/>
  <c r="AY10" i="10"/>
  <c r="H27" i="10"/>
  <c r="J27" i="10"/>
  <c r="L27" i="10"/>
  <c r="N27" i="10"/>
  <c r="P27" i="10"/>
  <c r="R27" i="10"/>
  <c r="S27" i="10"/>
  <c r="U27" i="10"/>
  <c r="W27" i="10"/>
  <c r="Y27" i="10"/>
  <c r="AA27" i="10"/>
  <c r="AB27" i="10"/>
  <c r="AG27" i="10"/>
  <c r="AI27" i="10"/>
  <c r="AK27" i="10"/>
  <c r="AM27" i="10"/>
  <c r="AO27" i="10"/>
  <c r="AQ27" i="10"/>
  <c r="AS27" i="10"/>
  <c r="AX27" i="10"/>
  <c r="AY27" i="10"/>
  <c r="AZ27" i="10"/>
  <c r="H24" i="10"/>
  <c r="J24" i="10"/>
  <c r="L24" i="10"/>
  <c r="N24" i="10"/>
  <c r="P24" i="10"/>
  <c r="R24" i="10"/>
  <c r="S24" i="10"/>
  <c r="U24" i="10"/>
  <c r="W24" i="10"/>
  <c r="Y24" i="10"/>
  <c r="AA24" i="10"/>
  <c r="AG24" i="10"/>
  <c r="AI24" i="10"/>
  <c r="AK24" i="10"/>
  <c r="AM24" i="10"/>
  <c r="AO24" i="10"/>
  <c r="AQ24" i="10"/>
  <c r="AS24" i="10"/>
  <c r="AX24" i="10"/>
  <c r="AY24" i="10"/>
  <c r="H25" i="10"/>
  <c r="J25" i="10"/>
  <c r="L25" i="10"/>
  <c r="N25" i="10"/>
  <c r="P25" i="10"/>
  <c r="R25" i="10"/>
  <c r="S25" i="10"/>
  <c r="U25" i="10"/>
  <c r="W25" i="10"/>
  <c r="Y25" i="10"/>
  <c r="AA25" i="10"/>
  <c r="AB25" i="10"/>
  <c r="AG25" i="10"/>
  <c r="AI25" i="10"/>
  <c r="AK25" i="10"/>
  <c r="AM25" i="10"/>
  <c r="AO25" i="10"/>
  <c r="AQ25" i="10"/>
  <c r="AS25" i="10"/>
  <c r="AX25" i="10"/>
  <c r="H29" i="10"/>
  <c r="J29" i="10"/>
  <c r="L29" i="10"/>
  <c r="N29" i="10"/>
  <c r="P29" i="10"/>
  <c r="R29" i="10"/>
  <c r="S29" i="10"/>
  <c r="U29" i="10"/>
  <c r="W29" i="10"/>
  <c r="Y29" i="10"/>
  <c r="AA29" i="10"/>
  <c r="AB29" i="10"/>
  <c r="AG29" i="10"/>
  <c r="AI29" i="10"/>
  <c r="AK29" i="10"/>
  <c r="AM29" i="10"/>
  <c r="AO29" i="10"/>
  <c r="AQ29" i="10"/>
  <c r="AS29" i="10"/>
  <c r="AX29" i="10"/>
  <c r="AY29" i="10"/>
  <c r="H35" i="10"/>
  <c r="J35" i="10"/>
  <c r="L35" i="10"/>
  <c r="N35" i="10"/>
  <c r="P35" i="10"/>
  <c r="R35" i="10"/>
  <c r="S35" i="10"/>
  <c r="U35" i="10"/>
  <c r="W35" i="10"/>
  <c r="Y35" i="10"/>
  <c r="AA35" i="10"/>
  <c r="AB35" i="10"/>
  <c r="AG35" i="10"/>
  <c r="AI35" i="10"/>
  <c r="AK35" i="10"/>
  <c r="AM35" i="10"/>
  <c r="AO35" i="10"/>
  <c r="AQ35" i="10"/>
  <c r="AS35" i="10"/>
  <c r="AX35" i="10"/>
  <c r="AY35" i="10"/>
  <c r="H20" i="10"/>
  <c r="J20" i="10"/>
  <c r="L20" i="10"/>
  <c r="N20" i="10"/>
  <c r="P20" i="10"/>
  <c r="R20" i="10"/>
  <c r="S20" i="10"/>
  <c r="U20" i="10"/>
  <c r="W20" i="10"/>
  <c r="Y20" i="10"/>
  <c r="AA20" i="10"/>
  <c r="AB20" i="10"/>
  <c r="AG20" i="10"/>
  <c r="AI20" i="10"/>
  <c r="AK20" i="10"/>
  <c r="AM20" i="10"/>
  <c r="AO20" i="10"/>
  <c r="AQ20" i="10"/>
  <c r="AS20" i="10"/>
  <c r="AX20" i="10"/>
  <c r="AY20" i="10"/>
  <c r="H12" i="10"/>
  <c r="J12" i="10"/>
  <c r="L12" i="10"/>
  <c r="N12" i="10"/>
  <c r="P12" i="10"/>
  <c r="R12" i="10"/>
  <c r="S12" i="10"/>
  <c r="U12" i="10"/>
  <c r="W12" i="10"/>
  <c r="Y12" i="10"/>
  <c r="AA12" i="10"/>
  <c r="AB12" i="10"/>
  <c r="AG12" i="10"/>
  <c r="AI12" i="10"/>
  <c r="AK12" i="10"/>
  <c r="AM12" i="10"/>
  <c r="AO12" i="10"/>
  <c r="AQ12" i="10"/>
  <c r="AS12" i="10"/>
  <c r="AX12" i="10"/>
  <c r="AY12" i="10"/>
  <c r="AZ12" i="10"/>
  <c r="H34" i="10"/>
  <c r="J34" i="10"/>
  <c r="L34" i="10"/>
  <c r="N34" i="10"/>
  <c r="P34" i="10"/>
  <c r="R34" i="10"/>
  <c r="S34" i="10"/>
  <c r="U34" i="10"/>
  <c r="W34" i="10"/>
  <c r="Y34" i="10"/>
  <c r="AA34" i="10"/>
  <c r="AB34" i="10"/>
  <c r="AG34" i="10"/>
  <c r="AI34" i="10"/>
  <c r="AK34" i="10"/>
  <c r="AM34" i="10"/>
  <c r="AO34" i="10"/>
  <c r="AQ34" i="10"/>
  <c r="AS34" i="10"/>
  <c r="AX34" i="10"/>
  <c r="AY34" i="10"/>
  <c r="AZ34" i="10"/>
  <c r="H32" i="10"/>
  <c r="J32" i="10"/>
  <c r="L32" i="10"/>
  <c r="N32" i="10"/>
  <c r="P32" i="10"/>
  <c r="R32" i="10"/>
  <c r="S32" i="10"/>
  <c r="U32" i="10"/>
  <c r="Y32" i="10"/>
  <c r="AA32" i="10"/>
  <c r="AB32" i="10"/>
  <c r="AG32" i="10"/>
  <c r="AI32" i="10"/>
  <c r="AK32" i="10"/>
  <c r="AM32" i="10"/>
  <c r="AO32" i="10"/>
  <c r="AQ32" i="10"/>
  <c r="AS32" i="10"/>
  <c r="AX32" i="10"/>
  <c r="H5" i="2"/>
  <c r="J5" i="2"/>
  <c r="L5" i="2"/>
  <c r="N5" i="2"/>
  <c r="P5" i="2"/>
  <c r="R5" i="2"/>
  <c r="U5" i="2"/>
  <c r="W5" i="2"/>
  <c r="Y5" i="2"/>
  <c r="AA5" i="2"/>
  <c r="AG5" i="2"/>
  <c r="AI5" i="2"/>
  <c r="AK5" i="2"/>
  <c r="AM5" i="2"/>
  <c r="AO5" i="2"/>
  <c r="AQ5" i="2"/>
  <c r="AS5" i="2"/>
  <c r="J8" i="2"/>
  <c r="L8" i="2"/>
  <c r="N8" i="2"/>
  <c r="P8" i="2"/>
  <c r="R8" i="2"/>
  <c r="U8" i="2"/>
  <c r="W8" i="2"/>
  <c r="Y8" i="2"/>
  <c r="AA8" i="2"/>
  <c r="AG8" i="2"/>
  <c r="AI8" i="2"/>
  <c r="AK8" i="2"/>
  <c r="AM8" i="2"/>
  <c r="AO8" i="2"/>
  <c r="AQ8" i="2"/>
  <c r="AS8" i="2"/>
  <c r="H7" i="2"/>
  <c r="J7" i="2"/>
  <c r="L7" i="2"/>
  <c r="N7" i="2"/>
  <c r="P7" i="2"/>
  <c r="R7" i="2"/>
  <c r="U7" i="2"/>
  <c r="W7" i="2"/>
  <c r="Y7" i="2"/>
  <c r="AA7" i="2"/>
  <c r="AG7" i="2"/>
  <c r="AI7" i="2"/>
  <c r="AK7" i="2"/>
  <c r="AM7" i="2"/>
  <c r="AO7" i="2"/>
  <c r="AQ7" i="2"/>
  <c r="AS7" i="2"/>
  <c r="H11" i="2"/>
  <c r="J11" i="2"/>
  <c r="L11" i="2"/>
  <c r="N11" i="2"/>
  <c r="P11" i="2"/>
  <c r="R11" i="2"/>
  <c r="U11" i="2"/>
  <c r="W11" i="2"/>
  <c r="Y11" i="2"/>
  <c r="AA11" i="2"/>
  <c r="AG11" i="2"/>
  <c r="AI11" i="2"/>
  <c r="AK11" i="2"/>
  <c r="AM11" i="2"/>
  <c r="AO11" i="2"/>
  <c r="AQ11" i="2"/>
  <c r="AS11" i="2"/>
  <c r="H9" i="2"/>
  <c r="J9" i="2"/>
  <c r="L9" i="2"/>
  <c r="N9" i="2"/>
  <c r="P9" i="2"/>
  <c r="R9" i="2"/>
  <c r="U9" i="2"/>
  <c r="W9" i="2"/>
  <c r="Y9" i="2"/>
  <c r="AA9" i="2"/>
  <c r="AG9" i="2"/>
  <c r="AI9" i="2"/>
  <c r="AK9" i="2"/>
  <c r="AM9" i="2"/>
  <c r="AO9" i="2"/>
  <c r="AQ9" i="2"/>
  <c r="AS9" i="2"/>
  <c r="H10" i="2"/>
  <c r="J10" i="2"/>
  <c r="L10" i="2"/>
  <c r="N10" i="2"/>
  <c r="P10" i="2"/>
  <c r="R10" i="2"/>
  <c r="S10" i="2"/>
  <c r="U10" i="2"/>
  <c r="W10" i="2"/>
  <c r="Y10" i="2"/>
  <c r="AA10" i="2"/>
  <c r="AG10" i="2"/>
  <c r="AI10" i="2"/>
  <c r="AK10" i="2"/>
  <c r="AM10" i="2"/>
  <c r="AO10" i="2"/>
  <c r="AQ10" i="2"/>
  <c r="AS10" i="2"/>
  <c r="H6" i="2"/>
  <c r="J6" i="2"/>
  <c r="L6" i="2"/>
  <c r="N6" i="2"/>
  <c r="P6" i="2"/>
  <c r="R6" i="2"/>
  <c r="U6" i="2"/>
  <c r="W6" i="2"/>
  <c r="Y6" i="2"/>
  <c r="AA6" i="2"/>
  <c r="AG6" i="2"/>
  <c r="AI6" i="2"/>
  <c r="AK6" i="2"/>
  <c r="AM6" i="2"/>
  <c r="AO6" i="2"/>
  <c r="AQ6" i="2"/>
  <c r="AS6" i="2"/>
  <c r="H17" i="2"/>
  <c r="J17" i="2"/>
  <c r="L17" i="2"/>
  <c r="N17" i="2"/>
  <c r="P17" i="2"/>
  <c r="R17" i="2"/>
  <c r="U17" i="2"/>
  <c r="W17" i="2"/>
  <c r="Y17" i="2"/>
  <c r="AA17" i="2"/>
  <c r="AG17" i="2"/>
  <c r="AI17" i="2"/>
  <c r="AK17" i="2"/>
  <c r="AM17" i="2"/>
  <c r="AO17" i="2"/>
  <c r="AQ17" i="2"/>
  <c r="AS17" i="2"/>
  <c r="H12" i="2"/>
  <c r="J12" i="2"/>
  <c r="L12" i="2"/>
  <c r="N12" i="2"/>
  <c r="P12" i="2"/>
  <c r="R12" i="2"/>
  <c r="U12" i="2"/>
  <c r="W12" i="2"/>
  <c r="Y12" i="2"/>
  <c r="AA12" i="2"/>
  <c r="AG12" i="2"/>
  <c r="AI12" i="2"/>
  <c r="AK12" i="2"/>
  <c r="AM12" i="2"/>
  <c r="AO12" i="2"/>
  <c r="AQ12" i="2"/>
  <c r="AS12" i="2"/>
  <c r="H14" i="2"/>
  <c r="J14" i="2"/>
  <c r="L14" i="2"/>
  <c r="N14" i="2"/>
  <c r="P14" i="2"/>
  <c r="R14" i="2"/>
  <c r="U14" i="2"/>
  <c r="W14" i="2"/>
  <c r="Y14" i="2"/>
  <c r="AA14" i="2"/>
  <c r="AG14" i="2"/>
  <c r="AI14" i="2"/>
  <c r="AK14" i="2"/>
  <c r="AM14" i="2"/>
  <c r="AO14" i="2"/>
  <c r="AQ14" i="2"/>
  <c r="AS14" i="2"/>
  <c r="H13" i="2"/>
  <c r="J13" i="2"/>
  <c r="L13" i="2"/>
  <c r="N13" i="2"/>
  <c r="P13" i="2"/>
  <c r="R13" i="2"/>
  <c r="U13" i="2"/>
  <c r="W13" i="2"/>
  <c r="Y13" i="2"/>
  <c r="AA13" i="2"/>
  <c r="AG13" i="2"/>
  <c r="AI13" i="2"/>
  <c r="AK13" i="2"/>
  <c r="AM13" i="2"/>
  <c r="AO13" i="2"/>
  <c r="AQ13" i="2"/>
  <c r="AS13" i="2"/>
  <c r="H18" i="2"/>
  <c r="J18" i="2"/>
  <c r="L18" i="2"/>
  <c r="N18" i="2"/>
  <c r="P18" i="2"/>
  <c r="R18" i="2"/>
  <c r="U18" i="2"/>
  <c r="W18" i="2"/>
  <c r="Y18" i="2"/>
  <c r="AA18" i="2"/>
  <c r="AG18" i="2"/>
  <c r="AI18" i="2"/>
  <c r="AK18" i="2"/>
  <c r="AM18" i="2"/>
  <c r="AO18" i="2"/>
  <c r="AQ18" i="2"/>
  <c r="AS18" i="2"/>
  <c r="H26" i="2"/>
  <c r="J26" i="2"/>
  <c r="L26" i="2"/>
  <c r="N26" i="2"/>
  <c r="P26" i="2"/>
  <c r="R26" i="2"/>
  <c r="U26" i="2"/>
  <c r="W26" i="2"/>
  <c r="Y26" i="2"/>
  <c r="AA26" i="2"/>
  <c r="AG26" i="2"/>
  <c r="AI26" i="2"/>
  <c r="AK26" i="2"/>
  <c r="AM26" i="2"/>
  <c r="AO26" i="2"/>
  <c r="AQ26" i="2"/>
  <c r="AS26" i="2"/>
  <c r="AX26" i="2"/>
  <c r="H15" i="2"/>
  <c r="J15" i="2"/>
  <c r="L15" i="2"/>
  <c r="N15" i="2"/>
  <c r="P15" i="2"/>
  <c r="R15" i="2"/>
  <c r="U15" i="2"/>
  <c r="W15" i="2"/>
  <c r="Y15" i="2"/>
  <c r="AA15" i="2"/>
  <c r="AG15" i="2"/>
  <c r="AI15" i="2"/>
  <c r="AK15" i="2"/>
  <c r="AM15" i="2"/>
  <c r="AO15" i="2"/>
  <c r="AQ15" i="2"/>
  <c r="AS15" i="2"/>
  <c r="H20" i="2"/>
  <c r="J20" i="2"/>
  <c r="L20" i="2"/>
  <c r="N20" i="2"/>
  <c r="P20" i="2"/>
  <c r="R20" i="2"/>
  <c r="U20" i="2"/>
  <c r="W20" i="2"/>
  <c r="Y20" i="2"/>
  <c r="AA20" i="2"/>
  <c r="AG20" i="2"/>
  <c r="AI20" i="2"/>
  <c r="AK20" i="2"/>
  <c r="AM20" i="2"/>
  <c r="AO20" i="2"/>
  <c r="AQ20" i="2"/>
  <c r="AS20" i="2"/>
  <c r="H16" i="2"/>
  <c r="J16" i="2"/>
  <c r="L16" i="2"/>
  <c r="N16" i="2"/>
  <c r="P16" i="2"/>
  <c r="R16" i="2"/>
  <c r="U16" i="2"/>
  <c r="W16" i="2"/>
  <c r="Y16" i="2"/>
  <c r="AA16" i="2"/>
  <c r="AB16" i="2"/>
  <c r="AG16" i="2"/>
  <c r="AI16" i="2"/>
  <c r="AK16" i="2"/>
  <c r="AM16" i="2"/>
  <c r="AO16" i="2"/>
  <c r="AQ16" i="2"/>
  <c r="AS16" i="2"/>
  <c r="H19" i="2"/>
  <c r="J19" i="2"/>
  <c r="L19" i="2"/>
  <c r="N19" i="2"/>
  <c r="P19" i="2"/>
  <c r="R19" i="2"/>
  <c r="U19" i="2"/>
  <c r="W19" i="2"/>
  <c r="Y19" i="2"/>
  <c r="AA19" i="2"/>
  <c r="AG19" i="2"/>
  <c r="AI19" i="2"/>
  <c r="AK19" i="2"/>
  <c r="AM19" i="2"/>
  <c r="AO19" i="2"/>
  <c r="AQ19" i="2"/>
  <c r="AS19" i="2"/>
  <c r="H28" i="2"/>
  <c r="J28" i="2"/>
  <c r="L28" i="2"/>
  <c r="N28" i="2"/>
  <c r="P28" i="2"/>
  <c r="R28" i="2"/>
  <c r="U28" i="2"/>
  <c r="W28" i="2"/>
  <c r="Y28" i="2"/>
  <c r="AA28" i="2"/>
  <c r="AG28" i="2"/>
  <c r="AI28" i="2"/>
  <c r="AK28" i="2"/>
  <c r="AM28" i="2"/>
  <c r="AO28" i="2"/>
  <c r="AQ28" i="2"/>
  <c r="AS28" i="2"/>
  <c r="H21" i="2"/>
  <c r="J21" i="2"/>
  <c r="L21" i="2"/>
  <c r="N21" i="2"/>
  <c r="P21" i="2"/>
  <c r="R21" i="2"/>
  <c r="U21" i="2"/>
  <c r="W21" i="2"/>
  <c r="Y21" i="2"/>
  <c r="AA21" i="2"/>
  <c r="AG21" i="2"/>
  <c r="AI21" i="2"/>
  <c r="AK21" i="2"/>
  <c r="AM21" i="2"/>
  <c r="AO21" i="2"/>
  <c r="AQ21" i="2"/>
  <c r="AS21" i="2"/>
  <c r="H31" i="2"/>
  <c r="J31" i="2"/>
  <c r="L31" i="2"/>
  <c r="N31" i="2"/>
  <c r="P31" i="2"/>
  <c r="R31" i="2"/>
  <c r="U31" i="2"/>
  <c r="W31" i="2"/>
  <c r="Y31" i="2"/>
  <c r="AA31" i="2"/>
  <c r="AG31" i="2"/>
  <c r="AI31" i="2"/>
  <c r="AK31" i="2"/>
  <c r="AM31" i="2"/>
  <c r="AO31" i="2"/>
  <c r="AQ31" i="2"/>
  <c r="AS31" i="2"/>
  <c r="AX31" i="2"/>
  <c r="H22" i="2"/>
  <c r="J22" i="2"/>
  <c r="L22" i="2"/>
  <c r="N22" i="2"/>
  <c r="P22" i="2"/>
  <c r="R22" i="2"/>
  <c r="U22" i="2"/>
  <c r="W22" i="2"/>
  <c r="Y22" i="2"/>
  <c r="AA22" i="2"/>
  <c r="AG22" i="2"/>
  <c r="AI22" i="2"/>
  <c r="AK22" i="2"/>
  <c r="AM22" i="2"/>
  <c r="AO22" i="2"/>
  <c r="AQ22" i="2"/>
  <c r="AS22" i="2"/>
  <c r="H30" i="2"/>
  <c r="J30" i="2"/>
  <c r="L30" i="2"/>
  <c r="N30" i="2"/>
  <c r="P30" i="2"/>
  <c r="R30" i="2"/>
  <c r="U30" i="2"/>
  <c r="W30" i="2"/>
  <c r="Y30" i="2"/>
  <c r="AA30" i="2"/>
  <c r="AG30" i="2"/>
  <c r="AI30" i="2"/>
  <c r="AK30" i="2"/>
  <c r="AM30" i="2"/>
  <c r="AO30" i="2"/>
  <c r="AQ30" i="2"/>
  <c r="AS30" i="2"/>
  <c r="H38" i="2"/>
  <c r="J38" i="2"/>
  <c r="L38" i="2"/>
  <c r="N38" i="2"/>
  <c r="P38" i="2"/>
  <c r="R38" i="2"/>
  <c r="U38" i="2"/>
  <c r="W38" i="2"/>
  <c r="Y38" i="2"/>
  <c r="AA38" i="2"/>
  <c r="AG38" i="2"/>
  <c r="AI38" i="2"/>
  <c r="AK38" i="2"/>
  <c r="AM38" i="2"/>
  <c r="AO38" i="2"/>
  <c r="AQ38" i="2"/>
  <c r="AS38" i="2"/>
  <c r="H29" i="2"/>
  <c r="J29" i="2"/>
  <c r="L29" i="2"/>
  <c r="N29" i="2"/>
  <c r="P29" i="2"/>
  <c r="R29" i="2"/>
  <c r="U29" i="2"/>
  <c r="W29" i="2"/>
  <c r="Y29" i="2"/>
  <c r="AA29" i="2"/>
  <c r="AG29" i="2"/>
  <c r="AI29" i="2"/>
  <c r="AK29" i="2"/>
  <c r="AM29" i="2"/>
  <c r="AO29" i="2"/>
  <c r="AQ29" i="2"/>
  <c r="AS29" i="2"/>
  <c r="H25" i="2"/>
  <c r="J25" i="2"/>
  <c r="L25" i="2"/>
  <c r="N25" i="2"/>
  <c r="P25" i="2"/>
  <c r="R25" i="2"/>
  <c r="S25" i="2"/>
  <c r="U25" i="2"/>
  <c r="W25" i="2"/>
  <c r="Y25" i="2"/>
  <c r="AA25" i="2"/>
  <c r="AB25" i="2"/>
  <c r="AG25" i="2"/>
  <c r="AI25" i="2"/>
  <c r="AK25" i="2"/>
  <c r="AM25" i="2"/>
  <c r="AO25" i="2"/>
  <c r="AQ25" i="2"/>
  <c r="AS25" i="2"/>
  <c r="H34" i="2"/>
  <c r="J34" i="2"/>
  <c r="L34" i="2"/>
  <c r="N34" i="2"/>
  <c r="P34" i="2"/>
  <c r="R34" i="2"/>
  <c r="U34" i="2"/>
  <c r="W34" i="2"/>
  <c r="Y34" i="2"/>
  <c r="AA34" i="2"/>
  <c r="AG34" i="2"/>
  <c r="AI34" i="2"/>
  <c r="AK34" i="2"/>
  <c r="AM34" i="2"/>
  <c r="AO34" i="2"/>
  <c r="AQ34" i="2"/>
  <c r="AS34" i="2"/>
  <c r="H32" i="2"/>
  <c r="J32" i="2"/>
  <c r="L32" i="2"/>
  <c r="N32" i="2"/>
  <c r="P32" i="2"/>
  <c r="R32" i="2"/>
  <c r="U32" i="2"/>
  <c r="W32" i="2"/>
  <c r="Y32" i="2"/>
  <c r="AA32" i="2"/>
  <c r="AG32" i="2"/>
  <c r="AI32" i="2"/>
  <c r="AK32" i="2"/>
  <c r="AM32" i="2"/>
  <c r="AO32" i="2"/>
  <c r="AQ32" i="2"/>
  <c r="AS32" i="2"/>
  <c r="H23" i="2"/>
  <c r="J23" i="2"/>
  <c r="N23" i="2"/>
  <c r="P23" i="2"/>
  <c r="R23" i="2"/>
  <c r="U23" i="2"/>
  <c r="W23" i="2"/>
  <c r="Y23" i="2"/>
  <c r="AA23" i="2"/>
  <c r="AG23" i="2"/>
  <c r="AI23" i="2"/>
  <c r="AK23" i="2"/>
  <c r="AM23" i="2"/>
  <c r="AO23" i="2"/>
  <c r="AQ23" i="2"/>
  <c r="AS23" i="2"/>
  <c r="H37" i="2"/>
  <c r="J37" i="2"/>
  <c r="L37" i="2"/>
  <c r="N37" i="2"/>
  <c r="P37" i="2"/>
  <c r="R37" i="2"/>
  <c r="U37" i="2"/>
  <c r="W37" i="2"/>
  <c r="Y37" i="2"/>
  <c r="AA37" i="2"/>
  <c r="AG37" i="2"/>
  <c r="AI37" i="2"/>
  <c r="AK37" i="2"/>
  <c r="AM37" i="2"/>
  <c r="AO37" i="2"/>
  <c r="AQ37" i="2"/>
  <c r="AS37" i="2"/>
  <c r="H39" i="2"/>
  <c r="J39" i="2"/>
  <c r="L39" i="2"/>
  <c r="N39" i="2"/>
  <c r="P39" i="2"/>
  <c r="R39" i="2"/>
  <c r="U39" i="2"/>
  <c r="W39" i="2"/>
  <c r="Y39" i="2"/>
  <c r="AA39" i="2"/>
  <c r="AG39" i="2"/>
  <c r="AI39" i="2"/>
  <c r="AK39" i="2"/>
  <c r="AM39" i="2"/>
  <c r="AO39" i="2"/>
  <c r="AQ39" i="2"/>
  <c r="AS39" i="2"/>
  <c r="H47" i="2"/>
  <c r="J47" i="2"/>
  <c r="L47" i="2"/>
  <c r="N47" i="2"/>
  <c r="P47" i="2"/>
  <c r="R47" i="2"/>
  <c r="U47" i="2"/>
  <c r="W47" i="2"/>
  <c r="Y47" i="2"/>
  <c r="AA47" i="2"/>
  <c r="AB47" i="2"/>
  <c r="AG47" i="2"/>
  <c r="AI47" i="2"/>
  <c r="AK47" i="2"/>
  <c r="AM47" i="2"/>
  <c r="AO47" i="2"/>
  <c r="AQ47" i="2"/>
  <c r="AS47" i="2"/>
  <c r="H35" i="2"/>
  <c r="J35" i="2"/>
  <c r="L35" i="2"/>
  <c r="N35" i="2"/>
  <c r="P35" i="2"/>
  <c r="R35" i="2"/>
  <c r="U35" i="2"/>
  <c r="W35" i="2"/>
  <c r="Y35" i="2"/>
  <c r="AA35" i="2"/>
  <c r="AG35" i="2"/>
  <c r="AI35" i="2"/>
  <c r="AK35" i="2"/>
  <c r="AM35" i="2"/>
  <c r="AO35" i="2"/>
  <c r="AQ35" i="2"/>
  <c r="AS35" i="2"/>
  <c r="H36" i="2"/>
  <c r="J36" i="2"/>
  <c r="L36" i="2"/>
  <c r="N36" i="2"/>
  <c r="P36" i="2"/>
  <c r="R36" i="2"/>
  <c r="U36" i="2"/>
  <c r="W36" i="2"/>
  <c r="Y36" i="2"/>
  <c r="AA36" i="2"/>
  <c r="AG36" i="2"/>
  <c r="AI36" i="2"/>
  <c r="AK36" i="2"/>
  <c r="AM36" i="2"/>
  <c r="AO36" i="2"/>
  <c r="AQ36" i="2"/>
  <c r="AS36" i="2"/>
  <c r="H33" i="2"/>
  <c r="J33" i="2"/>
  <c r="L33" i="2"/>
  <c r="N33" i="2"/>
  <c r="P33" i="2"/>
  <c r="R33" i="2"/>
  <c r="U33" i="2"/>
  <c r="W33" i="2"/>
  <c r="Y33" i="2"/>
  <c r="AA33" i="2"/>
  <c r="AG33" i="2"/>
  <c r="AI33" i="2"/>
  <c r="AK33" i="2"/>
  <c r="AM33" i="2"/>
  <c r="AO33" i="2"/>
  <c r="AQ33" i="2"/>
  <c r="AS33" i="2"/>
  <c r="H24" i="2"/>
  <c r="J24" i="2"/>
  <c r="L24" i="2"/>
  <c r="N24" i="2"/>
  <c r="P24" i="2"/>
  <c r="R24" i="2"/>
  <c r="U24" i="2"/>
  <c r="W24" i="2"/>
  <c r="Y24" i="2"/>
  <c r="AA24" i="2"/>
  <c r="AG24" i="2"/>
  <c r="AI24" i="2"/>
  <c r="AK24" i="2"/>
  <c r="AM24" i="2"/>
  <c r="AO24" i="2"/>
  <c r="AQ24" i="2"/>
  <c r="AS24" i="2"/>
  <c r="H42" i="2"/>
  <c r="J42" i="2"/>
  <c r="L42" i="2"/>
  <c r="N42" i="2"/>
  <c r="P42" i="2"/>
  <c r="R42" i="2"/>
  <c r="U42" i="2"/>
  <c r="W42" i="2"/>
  <c r="Y42" i="2"/>
  <c r="AA42" i="2"/>
  <c r="AG42" i="2"/>
  <c r="AI42" i="2"/>
  <c r="AK42" i="2"/>
  <c r="AM42" i="2"/>
  <c r="AO42" i="2"/>
  <c r="AQ42" i="2"/>
  <c r="AS42" i="2"/>
  <c r="H27" i="2"/>
  <c r="J27" i="2"/>
  <c r="L27" i="2"/>
  <c r="N27" i="2"/>
  <c r="P27" i="2"/>
  <c r="R27" i="2"/>
  <c r="U27" i="2"/>
  <c r="W27" i="2"/>
  <c r="Y27" i="2"/>
  <c r="AA27" i="2"/>
  <c r="AG27" i="2"/>
  <c r="AI27" i="2"/>
  <c r="AK27" i="2"/>
  <c r="AM27" i="2"/>
  <c r="AO27" i="2"/>
  <c r="AQ27" i="2"/>
  <c r="H45" i="2"/>
  <c r="J45" i="2"/>
  <c r="L45" i="2"/>
  <c r="N45" i="2"/>
  <c r="P45" i="2"/>
  <c r="R45" i="2"/>
  <c r="U45" i="2"/>
  <c r="W45" i="2"/>
  <c r="Y45" i="2"/>
  <c r="AA45" i="2"/>
  <c r="AG45" i="2"/>
  <c r="AI45" i="2"/>
  <c r="AK45" i="2"/>
  <c r="AM45" i="2"/>
  <c r="AO45" i="2"/>
  <c r="AQ45" i="2"/>
  <c r="AS45" i="2"/>
  <c r="H44" i="2"/>
  <c r="J44" i="2"/>
  <c r="L44" i="2"/>
  <c r="N44" i="2"/>
  <c r="P44" i="2"/>
  <c r="R44" i="2"/>
  <c r="U44" i="2"/>
  <c r="W44" i="2"/>
  <c r="Y44" i="2"/>
  <c r="AA44" i="2"/>
  <c r="AG44" i="2"/>
  <c r="AI44" i="2"/>
  <c r="AK44" i="2"/>
  <c r="AM44" i="2"/>
  <c r="AO44" i="2"/>
  <c r="AQ44" i="2"/>
  <c r="H43" i="2"/>
  <c r="J43" i="2"/>
  <c r="L43" i="2"/>
  <c r="N43" i="2"/>
  <c r="P43" i="2"/>
  <c r="R43" i="2"/>
  <c r="U43" i="2"/>
  <c r="W43" i="2"/>
  <c r="Y43" i="2"/>
  <c r="AA43" i="2"/>
  <c r="AG43" i="2"/>
  <c r="AI43" i="2"/>
  <c r="AK43" i="2"/>
  <c r="AM43" i="2"/>
  <c r="AO43" i="2"/>
  <c r="AQ43" i="2"/>
  <c r="AS43" i="2"/>
  <c r="H40" i="2"/>
  <c r="J40" i="2"/>
  <c r="L40" i="2"/>
  <c r="N40" i="2"/>
  <c r="P40" i="2"/>
  <c r="R40" i="2"/>
  <c r="U40" i="2"/>
  <c r="W40" i="2"/>
  <c r="Y40" i="2"/>
  <c r="AA40" i="2"/>
  <c r="AG40" i="2"/>
  <c r="AI40" i="2"/>
  <c r="AK40" i="2"/>
  <c r="AM40" i="2"/>
  <c r="AO40" i="2"/>
  <c r="AQ40" i="2"/>
  <c r="H41" i="2"/>
  <c r="J41" i="2"/>
  <c r="L41" i="2"/>
  <c r="N41" i="2"/>
  <c r="P41" i="2"/>
  <c r="R41" i="2"/>
  <c r="U41" i="2"/>
  <c r="W41" i="2"/>
  <c r="Y41" i="2"/>
  <c r="AA41" i="2"/>
  <c r="AG41" i="2"/>
  <c r="AI41" i="2"/>
  <c r="AK41" i="2"/>
  <c r="AM41" i="2"/>
  <c r="AO41" i="2"/>
  <c r="AQ41" i="2"/>
  <c r="AS41" i="2"/>
  <c r="H46" i="2"/>
  <c r="J46" i="2"/>
  <c r="L46" i="2"/>
  <c r="N46" i="2"/>
  <c r="P46" i="2"/>
  <c r="R46" i="2"/>
  <c r="U46" i="2"/>
  <c r="W46" i="2"/>
  <c r="Y46" i="2"/>
  <c r="AA46" i="2"/>
  <c r="AG46" i="2"/>
  <c r="AI46" i="2"/>
  <c r="AK46" i="2"/>
  <c r="AM46" i="2"/>
  <c r="AO46" i="2"/>
  <c r="AQ46" i="2"/>
  <c r="AS46" i="2"/>
  <c r="H5" i="9"/>
  <c r="J5" i="9"/>
  <c r="L5" i="9"/>
  <c r="N5" i="9"/>
  <c r="P5" i="9"/>
  <c r="R5" i="9"/>
  <c r="S5" i="9"/>
  <c r="U5" i="9"/>
  <c r="W5" i="9"/>
  <c r="Y5" i="9"/>
  <c r="AA5" i="9"/>
  <c r="AG5" i="9"/>
  <c r="AI5" i="9"/>
  <c r="AK5" i="9"/>
  <c r="AM5" i="9"/>
  <c r="AO5" i="9"/>
  <c r="AQ5" i="9"/>
  <c r="AS5" i="9"/>
  <c r="H6" i="9"/>
  <c r="J6" i="9"/>
  <c r="L6" i="9"/>
  <c r="N6" i="9"/>
  <c r="P6" i="9"/>
  <c r="R6" i="9"/>
  <c r="U6" i="9"/>
  <c r="W6" i="9"/>
  <c r="Y6" i="9"/>
  <c r="AA6" i="9"/>
  <c r="AG6" i="9"/>
  <c r="AI6" i="9"/>
  <c r="AK6" i="9"/>
  <c r="AM6" i="9"/>
  <c r="AO6" i="9"/>
  <c r="AQ6" i="9"/>
  <c r="AS6" i="9"/>
  <c r="H7" i="9"/>
  <c r="J7" i="9"/>
  <c r="L7" i="9"/>
  <c r="N7" i="9"/>
  <c r="P7" i="9"/>
  <c r="R7" i="9"/>
  <c r="U7" i="9"/>
  <c r="W7" i="9"/>
  <c r="Y7" i="9"/>
  <c r="AA7" i="9"/>
  <c r="AB7" i="9"/>
  <c r="AG7" i="9"/>
  <c r="AI7" i="9"/>
  <c r="AK7" i="9"/>
  <c r="AM7" i="9"/>
  <c r="AO7" i="9"/>
  <c r="AQ7" i="9"/>
  <c r="AS7" i="9"/>
  <c r="H8" i="9"/>
  <c r="J8" i="9"/>
  <c r="L8" i="9"/>
  <c r="N8" i="9"/>
  <c r="P8" i="9"/>
  <c r="R8" i="9"/>
  <c r="U8" i="9"/>
  <c r="W8" i="9"/>
  <c r="Y8" i="9"/>
  <c r="AA8" i="9"/>
  <c r="AG8" i="9"/>
  <c r="AI8" i="9"/>
  <c r="AK8" i="9"/>
  <c r="AM8" i="9"/>
  <c r="AO8" i="9"/>
  <c r="AQ8" i="9"/>
  <c r="AS8" i="9"/>
  <c r="AX8" i="9"/>
  <c r="H9" i="9"/>
  <c r="J9" i="9"/>
  <c r="L9" i="9"/>
  <c r="N9" i="9"/>
  <c r="P9" i="9"/>
  <c r="R9" i="9"/>
  <c r="U9" i="9"/>
  <c r="W9" i="9"/>
  <c r="Y9" i="9"/>
  <c r="AA9" i="9"/>
  <c r="AB9" i="9"/>
  <c r="AG9" i="9"/>
  <c r="AI9" i="9"/>
  <c r="AK9" i="9"/>
  <c r="AM9" i="9"/>
  <c r="AO9" i="9"/>
  <c r="AQ9" i="9"/>
  <c r="AS9" i="9"/>
  <c r="H12" i="9"/>
  <c r="J12" i="9"/>
  <c r="L12" i="9"/>
  <c r="N12" i="9"/>
  <c r="P12" i="9"/>
  <c r="R12" i="9"/>
  <c r="S12" i="9"/>
  <c r="U12" i="9"/>
  <c r="W12" i="9"/>
  <c r="Y12" i="9"/>
  <c r="AA12" i="9"/>
  <c r="AB12" i="9"/>
  <c r="AG12" i="9"/>
  <c r="AI12" i="9"/>
  <c r="AK12" i="9"/>
  <c r="AM12" i="9"/>
  <c r="AO12" i="9"/>
  <c r="AQ12" i="9"/>
  <c r="AS12" i="9"/>
  <c r="H10" i="9"/>
  <c r="J10" i="9"/>
  <c r="L10" i="9"/>
  <c r="N10" i="9"/>
  <c r="P10" i="9"/>
  <c r="R10" i="9"/>
  <c r="U10" i="9"/>
  <c r="W10" i="9"/>
  <c r="Y10" i="9"/>
  <c r="AA10" i="9"/>
  <c r="AB10" i="9"/>
  <c r="AG10" i="9"/>
  <c r="AI10" i="9"/>
  <c r="AK10" i="9"/>
  <c r="AM10" i="9"/>
  <c r="AO10" i="9"/>
  <c r="AQ10" i="9"/>
  <c r="AS10" i="9"/>
  <c r="H11" i="9"/>
  <c r="J11" i="9"/>
  <c r="L11" i="9"/>
  <c r="N11" i="9"/>
  <c r="P11" i="9"/>
  <c r="R11" i="9"/>
  <c r="U11" i="9"/>
  <c r="W11" i="9"/>
  <c r="Y11" i="9"/>
  <c r="AA11" i="9"/>
  <c r="AB11" i="9"/>
  <c r="AG11" i="9"/>
  <c r="AI11" i="9"/>
  <c r="AK11" i="9"/>
  <c r="AM11" i="9"/>
  <c r="AO11" i="9"/>
  <c r="AQ11" i="9"/>
  <c r="AS11" i="9"/>
  <c r="H14" i="9"/>
  <c r="J14" i="9"/>
  <c r="L14" i="9"/>
  <c r="N14" i="9"/>
  <c r="P14" i="9"/>
  <c r="R14" i="9"/>
  <c r="U14" i="9"/>
  <c r="W14" i="9"/>
  <c r="Y14" i="9"/>
  <c r="AA14" i="9"/>
  <c r="AG14" i="9"/>
  <c r="AI14" i="9"/>
  <c r="AK14" i="9"/>
  <c r="AM14" i="9"/>
  <c r="AO14" i="9"/>
  <c r="AQ14" i="9"/>
  <c r="AS14" i="9"/>
  <c r="AX14" i="9"/>
  <c r="H15" i="9"/>
  <c r="J15" i="9"/>
  <c r="L15" i="9"/>
  <c r="N15" i="9"/>
  <c r="P15" i="9"/>
  <c r="R15" i="9"/>
  <c r="U15" i="9"/>
  <c r="W15" i="9"/>
  <c r="Y15" i="9"/>
  <c r="AA15" i="9"/>
  <c r="AB15" i="9"/>
  <c r="AG15" i="9"/>
  <c r="AI15" i="9"/>
  <c r="AK15" i="9"/>
  <c r="AM15" i="9"/>
  <c r="AO15" i="9"/>
  <c r="AQ15" i="9"/>
  <c r="AS15" i="9"/>
  <c r="H13" i="9"/>
  <c r="J13" i="9"/>
  <c r="L13" i="9"/>
  <c r="N13" i="9"/>
  <c r="P13" i="9"/>
  <c r="R13" i="9"/>
  <c r="S13" i="9"/>
  <c r="U13" i="9"/>
  <c r="W13" i="9"/>
  <c r="Y13" i="9"/>
  <c r="AA13" i="9"/>
  <c r="AG13" i="9"/>
  <c r="AI13" i="9"/>
  <c r="AK13" i="9"/>
  <c r="AM13" i="9"/>
  <c r="AO13" i="9"/>
  <c r="AQ13" i="9"/>
  <c r="AS13" i="9"/>
  <c r="H16" i="9"/>
  <c r="J16" i="9"/>
  <c r="L16" i="9"/>
  <c r="N16" i="9"/>
  <c r="P16" i="9"/>
  <c r="R16" i="9"/>
  <c r="S16" i="9"/>
  <c r="U16" i="9"/>
  <c r="W16" i="9"/>
  <c r="Y16" i="9"/>
  <c r="AA16" i="9"/>
  <c r="AB16" i="9"/>
  <c r="AG16" i="9"/>
  <c r="AI16" i="9"/>
  <c r="AK16" i="9"/>
  <c r="AM16" i="9"/>
  <c r="AO16" i="9"/>
  <c r="AQ16" i="9"/>
  <c r="AS16" i="9"/>
  <c r="AX16" i="9"/>
  <c r="H17" i="9"/>
  <c r="J17" i="9"/>
  <c r="L17" i="9"/>
  <c r="N17" i="9"/>
  <c r="P17" i="9"/>
  <c r="R17" i="9"/>
  <c r="U17" i="9"/>
  <c r="W17" i="9"/>
  <c r="Y17" i="9"/>
  <c r="AA17" i="9"/>
  <c r="AG17" i="9"/>
  <c r="AI17" i="9"/>
  <c r="AK17" i="9"/>
  <c r="AM17" i="9"/>
  <c r="AO17" i="9"/>
  <c r="AQ17" i="9"/>
  <c r="AS17" i="9"/>
  <c r="Z25" i="4"/>
  <c r="Q13" i="4"/>
  <c r="Q23" i="4"/>
  <c r="Z23" i="4"/>
  <c r="AX23" i="4"/>
  <c r="S18" i="1"/>
  <c r="Q11" i="4"/>
  <c r="AB33" i="10"/>
  <c r="AB41" i="8"/>
  <c r="S28" i="8"/>
  <c r="AB14" i="12"/>
  <c r="S20" i="5"/>
  <c r="AZ20" i="5"/>
  <c r="AB19" i="5"/>
  <c r="S15" i="5"/>
  <c r="AZ15" i="5"/>
  <c r="AB13" i="5"/>
  <c r="AX8" i="5"/>
  <c r="AY8" i="5"/>
  <c r="AB10" i="5"/>
  <c r="AX25" i="6"/>
  <c r="AY25" i="6"/>
  <c r="AX17" i="6"/>
  <c r="AY17" i="6"/>
  <c r="AB13" i="6"/>
  <c r="AB15" i="6"/>
  <c r="AB28" i="6"/>
  <c r="AB18" i="6"/>
  <c r="S17" i="6"/>
  <c r="AB14" i="6"/>
  <c r="S29" i="6"/>
  <c r="AX29" i="6"/>
  <c r="AY29" i="6"/>
  <c r="AZ29" i="6"/>
  <c r="AB9" i="6"/>
  <c r="AX6" i="6"/>
  <c r="AY6" i="6"/>
  <c r="AB30" i="6"/>
  <c r="AB21" i="6"/>
  <c r="AB31" i="6"/>
  <c r="S25" i="6"/>
  <c r="AZ25" i="6"/>
  <c r="AB23" i="10"/>
  <c r="AB30" i="10"/>
  <c r="S30" i="10"/>
  <c r="AZ30" i="10"/>
  <c r="AB25" i="8"/>
  <c r="AB16" i="8"/>
  <c r="AB42" i="8"/>
  <c r="AB57" i="8"/>
  <c r="AX15" i="11"/>
  <c r="AY15" i="11"/>
  <c r="S18" i="11"/>
  <c r="AB15" i="11"/>
  <c r="AB21" i="8"/>
  <c r="AB61" i="8"/>
  <c r="AB7" i="11"/>
  <c r="AB27" i="8"/>
  <c r="AB7" i="8"/>
  <c r="AB14" i="8"/>
  <c r="AB45" i="8"/>
  <c r="AB63" i="8"/>
  <c r="AX18" i="9"/>
  <c r="AY18" i="9"/>
  <c r="S23" i="3"/>
  <c r="AZ23" i="3"/>
  <c r="AB21" i="3"/>
  <c r="AB10" i="3"/>
  <c r="Q16" i="4"/>
  <c r="S7" i="7"/>
  <c r="AV5" i="4"/>
  <c r="AW5" i="4"/>
  <c r="AB23" i="8"/>
  <c r="AX5" i="6"/>
  <c r="AY5" i="6"/>
  <c r="AB11" i="5"/>
  <c r="AX14" i="3"/>
  <c r="AY14" i="3"/>
  <c r="Z5" i="4"/>
  <c r="AB27" i="11"/>
  <c r="AB16" i="5"/>
  <c r="AX12" i="3"/>
  <c r="AY12" i="3"/>
  <c r="Z22" i="4"/>
  <c r="Z15" i="4"/>
  <c r="S31" i="11"/>
  <c r="S21" i="5"/>
  <c r="S13" i="3"/>
  <c r="AB5" i="3"/>
  <c r="Z21" i="4"/>
  <c r="AX34" i="1"/>
  <c r="S21" i="10"/>
  <c r="AZ21" i="10"/>
  <c r="S13" i="8"/>
  <c r="S6" i="8"/>
  <c r="AZ6" i="8"/>
  <c r="S8" i="6"/>
  <c r="AZ8" i="6"/>
  <c r="S37" i="10"/>
  <c r="AZ37" i="10"/>
  <c r="S15" i="3"/>
  <c r="AZ15" i="3"/>
  <c r="S68" i="8"/>
  <c r="Q27" i="4"/>
  <c r="S24" i="3"/>
  <c r="AB24" i="3"/>
  <c r="AZ24" i="3"/>
  <c r="AB14" i="1"/>
  <c r="S17" i="5"/>
  <c r="AZ17" i="5"/>
  <c r="S21" i="3"/>
  <c r="AZ21" i="3"/>
  <c r="S38" i="8"/>
  <c r="AB20" i="9"/>
  <c r="S24" i="6"/>
  <c r="S32" i="8"/>
  <c r="AZ32" i="8"/>
  <c r="S20" i="3"/>
  <c r="S13" i="10"/>
  <c r="AZ13" i="10"/>
  <c r="S11" i="3"/>
  <c r="AZ11" i="3"/>
  <c r="S12" i="5"/>
  <c r="AZ12" i="5"/>
  <c r="S43" i="8"/>
  <c r="S17" i="11"/>
  <c r="AX19" i="3"/>
  <c r="AY19" i="3"/>
  <c r="AX17" i="3"/>
  <c r="AY17" i="3"/>
  <c r="S17" i="8"/>
  <c r="AB12" i="3"/>
  <c r="S70" i="8"/>
  <c r="AZ70" i="8"/>
  <c r="AB5" i="7"/>
  <c r="AB24" i="10"/>
  <c r="AB22" i="6"/>
  <c r="AB19" i="8"/>
  <c r="AB49" i="12"/>
  <c r="S15" i="6"/>
  <c r="AX27" i="3"/>
  <c r="AY27" i="3"/>
  <c r="AX24" i="5"/>
  <c r="AY24" i="5"/>
  <c r="AB8" i="10"/>
  <c r="AB22" i="3"/>
  <c r="AB17" i="3"/>
  <c r="Q10" i="4"/>
  <c r="AX10" i="4"/>
  <c r="S63" i="8"/>
  <c r="AB15" i="12"/>
  <c r="Z17" i="4"/>
  <c r="AB10" i="6"/>
  <c r="AB69" i="8"/>
  <c r="AZ7" i="5"/>
  <c r="AZ8" i="5"/>
  <c r="AZ23" i="5"/>
  <c r="AZ19" i="5"/>
  <c r="AZ14" i="5"/>
  <c r="AZ21" i="5"/>
  <c r="AZ13" i="5"/>
  <c r="AZ11" i="5"/>
  <c r="AZ10" i="5"/>
  <c r="AY16" i="5"/>
  <c r="AZ16" i="5"/>
  <c r="AZ24" i="5"/>
  <c r="AZ6" i="5"/>
  <c r="AY5" i="5"/>
  <c r="AZ5" i="5"/>
  <c r="AZ30" i="6"/>
  <c r="AZ31" i="6"/>
  <c r="AZ21" i="6"/>
  <c r="AZ24" i="6"/>
  <c r="AZ23" i="6"/>
  <c r="AZ27" i="6"/>
  <c r="AZ26" i="6"/>
  <c r="AZ18" i="6"/>
  <c r="AZ12" i="6"/>
  <c r="AZ20" i="6"/>
  <c r="AZ13" i="6"/>
  <c r="AZ17" i="6"/>
  <c r="AZ7" i="6"/>
  <c r="AZ11" i="6"/>
  <c r="AZ14" i="6"/>
  <c r="AZ19" i="6"/>
  <c r="AZ5" i="6"/>
  <c r="AZ10" i="6"/>
  <c r="AZ22" i="6"/>
  <c r="AZ28" i="6"/>
  <c r="AZ9" i="6"/>
  <c r="AZ6" i="6"/>
  <c r="AZ15" i="6"/>
  <c r="AZ5" i="7"/>
  <c r="AZ7" i="7"/>
  <c r="AZ6" i="7"/>
  <c r="AX25" i="4"/>
  <c r="AX5" i="4"/>
  <c r="AX31" i="4"/>
  <c r="AX28" i="4"/>
  <c r="AX22" i="4"/>
  <c r="AX14" i="4"/>
  <c r="AX8" i="4"/>
  <c r="AX13" i="4"/>
  <c r="AX16" i="4"/>
  <c r="AW27" i="4"/>
  <c r="AX27" i="4"/>
  <c r="AX21" i="4"/>
  <c r="AX11" i="4"/>
  <c r="AX12" i="4"/>
  <c r="AX17" i="4"/>
  <c r="AX15" i="4"/>
  <c r="AX30" i="4"/>
  <c r="AX24" i="4"/>
  <c r="AX9" i="4"/>
  <c r="AX7" i="4"/>
  <c r="AX6" i="4"/>
  <c r="AZ18" i="3"/>
  <c r="AZ17" i="3"/>
  <c r="AZ19" i="3"/>
  <c r="AZ6" i="3"/>
  <c r="AZ27" i="3"/>
  <c r="AZ22" i="3"/>
  <c r="AZ12" i="3"/>
  <c r="AZ9" i="3"/>
  <c r="AZ8" i="3"/>
  <c r="AZ26" i="3"/>
  <c r="AZ20" i="3"/>
  <c r="AZ16" i="3"/>
  <c r="AZ13" i="3"/>
  <c r="AZ25" i="3"/>
  <c r="AZ14" i="3"/>
  <c r="AZ5" i="3"/>
  <c r="AZ10" i="3"/>
  <c r="AZ7" i="3"/>
  <c r="AX16" i="12"/>
  <c r="S39" i="12"/>
  <c r="S31" i="12"/>
  <c r="AB31" i="12"/>
  <c r="AX40" i="12"/>
  <c r="S35" i="12"/>
  <c r="AB41" i="12"/>
  <c r="AB43" i="12"/>
  <c r="AX47" i="12"/>
  <c r="AY47" i="12"/>
  <c r="AB8" i="12"/>
  <c r="AB26" i="12"/>
  <c r="S29" i="12"/>
  <c r="AB22" i="12"/>
  <c r="S6" i="12"/>
  <c r="S17" i="12"/>
  <c r="AB18" i="12"/>
  <c r="AB21" i="12"/>
  <c r="AX22" i="12"/>
  <c r="AY22" i="12"/>
  <c r="S22" i="12"/>
  <c r="AZ22" i="12"/>
  <c r="S23" i="12"/>
  <c r="AB23" i="12"/>
  <c r="AX23" i="12"/>
  <c r="AY23" i="12"/>
  <c r="AZ23" i="12"/>
  <c r="AB40" i="12"/>
  <c r="S41" i="12"/>
  <c r="AX48" i="12"/>
  <c r="AY48" i="12"/>
  <c r="S47" i="12"/>
  <c r="S21" i="12"/>
  <c r="AX30" i="12"/>
  <c r="AY30" i="12"/>
  <c r="S25" i="12"/>
  <c r="AB30" i="12"/>
  <c r="AB25" i="12"/>
  <c r="S32" i="12"/>
  <c r="AX43" i="12"/>
  <c r="AB46" i="12"/>
  <c r="AX18" i="12"/>
  <c r="AY18" i="12"/>
  <c r="S18" i="12"/>
  <c r="AZ18" i="12"/>
  <c r="S38" i="12"/>
  <c r="S44" i="12"/>
  <c r="AB13" i="12"/>
  <c r="AX13" i="12"/>
  <c r="AY13" i="12"/>
  <c r="S28" i="12"/>
  <c r="AB28" i="12"/>
  <c r="AB7" i="12"/>
  <c r="AB20" i="12"/>
  <c r="AB37" i="12"/>
  <c r="AB33" i="12"/>
  <c r="AX34" i="12"/>
  <c r="AY34" i="12"/>
  <c r="AX50" i="12"/>
  <c r="AY50" i="12"/>
  <c r="AB10" i="12"/>
  <c r="AX14" i="12"/>
  <c r="AY14" i="12"/>
  <c r="S16" i="12"/>
  <c r="AB38" i="12"/>
  <c r="AX7" i="12"/>
  <c r="AX25" i="12"/>
  <c r="AY25" i="12"/>
  <c r="AX24" i="12"/>
  <c r="AY24" i="12"/>
  <c r="AB27" i="12"/>
  <c r="S33" i="12"/>
  <c r="AB35" i="12"/>
  <c r="AX35" i="12"/>
  <c r="AY35" i="12"/>
  <c r="AZ35" i="12"/>
  <c r="AX36" i="12"/>
  <c r="AY36" i="12"/>
  <c r="S42" i="12"/>
  <c r="S45" i="12"/>
  <c r="AX6" i="12"/>
  <c r="AB17" i="12"/>
  <c r="AX17" i="12"/>
  <c r="AY17" i="12"/>
  <c r="S19" i="12"/>
  <c r="AX20" i="12"/>
  <c r="AY20" i="12"/>
  <c r="S27" i="12"/>
  <c r="AX39" i="12"/>
  <c r="AY39" i="12"/>
  <c r="S37" i="12"/>
  <c r="AB47" i="12"/>
  <c r="AZ47" i="12"/>
  <c r="S10" i="12"/>
  <c r="S12" i="12"/>
  <c r="AX12" i="12"/>
  <c r="AY12" i="12"/>
  <c r="S13" i="12"/>
  <c r="AB32" i="12"/>
  <c r="AB24" i="12"/>
  <c r="AX27" i="12"/>
  <c r="AY27" i="12"/>
  <c r="AX37" i="12"/>
  <c r="AY37" i="12"/>
  <c r="AB36" i="12"/>
  <c r="AB48" i="12"/>
  <c r="S50" i="12"/>
  <c r="AB50" i="12"/>
  <c r="AX46" i="12"/>
  <c r="AY46" i="12"/>
  <c r="AX9" i="12"/>
  <c r="AY9" i="12"/>
  <c r="AX11" i="12"/>
  <c r="AY11" i="12"/>
  <c r="AX28" i="12"/>
  <c r="AY28" i="12"/>
  <c r="S15" i="12"/>
  <c r="AZ17" i="12"/>
  <c r="S30" i="12"/>
  <c r="AX29" i="12"/>
  <c r="AY29" i="12"/>
  <c r="AZ29" i="12"/>
  <c r="AX31" i="12"/>
  <c r="S40" i="12"/>
  <c r="AB34" i="12"/>
  <c r="AX45" i="12"/>
  <c r="AY45" i="12"/>
  <c r="S49" i="12"/>
  <c r="AY16" i="12"/>
  <c r="AX10" i="12"/>
  <c r="AY10" i="12"/>
  <c r="AX38" i="12"/>
  <c r="AY38" i="12"/>
  <c r="S7" i="12"/>
  <c r="S24" i="12"/>
  <c r="S36" i="12"/>
  <c r="AX44" i="12"/>
  <c r="AY44" i="12"/>
  <c r="AZ44" i="12"/>
  <c r="S43" i="12"/>
  <c r="S48" i="12"/>
  <c r="AX8" i="12"/>
  <c r="AY8" i="12"/>
  <c r="S9" i="12"/>
  <c r="S11" i="12"/>
  <c r="AB11" i="12"/>
  <c r="AZ11" i="12"/>
  <c r="S14" i="12"/>
  <c r="AX32" i="12"/>
  <c r="AY32" i="12"/>
  <c r="AX21" i="12"/>
  <c r="AY21" i="12"/>
  <c r="AZ21" i="12"/>
  <c r="AY40" i="12"/>
  <c r="AX33" i="12"/>
  <c r="AY33" i="12"/>
  <c r="AZ33" i="12"/>
  <c r="S34" i="12"/>
  <c r="AX42" i="12"/>
  <c r="AY42" i="12"/>
  <c r="AB45" i="12"/>
  <c r="S8" i="12"/>
  <c r="AX15" i="12"/>
  <c r="AY15" i="12"/>
  <c r="AB16" i="12"/>
  <c r="AX19" i="12"/>
  <c r="AY19" i="12"/>
  <c r="S20" i="12"/>
  <c r="AB42" i="12"/>
  <c r="AX41" i="12"/>
  <c r="S26" i="12"/>
  <c r="AX26" i="12"/>
  <c r="AY26" i="12"/>
  <c r="AY43" i="12"/>
  <c r="S46" i="12"/>
  <c r="AY31" i="12"/>
  <c r="AZ9" i="12"/>
  <c r="AY41" i="12"/>
  <c r="AY7" i="12"/>
  <c r="AZ7" i="12"/>
  <c r="AZ49" i="12"/>
  <c r="AZ48" i="12"/>
  <c r="AY6" i="12"/>
  <c r="AZ6" i="12"/>
  <c r="AY21" i="11"/>
  <c r="S33" i="11"/>
  <c r="AX29" i="11"/>
  <c r="S21" i="11"/>
  <c r="AZ21" i="11"/>
  <c r="S10" i="11"/>
  <c r="AX10" i="11"/>
  <c r="AY10" i="11"/>
  <c r="AZ10" i="11"/>
  <c r="AX32" i="11"/>
  <c r="AX5" i="11"/>
  <c r="AY5" i="11"/>
  <c r="AB8" i="11"/>
  <c r="AX36" i="11"/>
  <c r="AX30" i="11"/>
  <c r="AY30" i="11"/>
  <c r="AB29" i="11"/>
  <c r="S26" i="11"/>
  <c r="AB25" i="11"/>
  <c r="S19" i="11"/>
  <c r="S15" i="11"/>
  <c r="AX22" i="11"/>
  <c r="AB32" i="11"/>
  <c r="S6" i="11"/>
  <c r="AX9" i="11"/>
  <c r="AY9" i="11"/>
  <c r="S28" i="11"/>
  <c r="S34" i="11"/>
  <c r="S30" i="11"/>
  <c r="AX18" i="11"/>
  <c r="AX31" i="11"/>
  <c r="S16" i="11"/>
  <c r="AB6" i="11"/>
  <c r="AX6" i="11"/>
  <c r="AY6" i="11"/>
  <c r="AZ6" i="11"/>
  <c r="S24" i="11"/>
  <c r="AB5" i="11"/>
  <c r="S7" i="11"/>
  <c r="AZ7" i="11"/>
  <c r="AX35" i="11"/>
  <c r="AX34" i="11"/>
  <c r="AY34" i="11"/>
  <c r="AY18" i="11"/>
  <c r="AZ18" i="11"/>
  <c r="S14" i="11"/>
  <c r="AB12" i="11"/>
  <c r="AZ12" i="11"/>
  <c r="AX23" i="11"/>
  <c r="AY23" i="11"/>
  <c r="S23" i="11"/>
  <c r="AZ23" i="11"/>
  <c r="AB24" i="11"/>
  <c r="S9" i="11"/>
  <c r="AB11" i="11"/>
  <c r="S11" i="11"/>
  <c r="AB14" i="11"/>
  <c r="S22" i="11"/>
  <c r="AB16" i="11"/>
  <c r="AX37" i="11"/>
  <c r="AY37" i="11"/>
  <c r="AZ37" i="11"/>
  <c r="S36" i="11"/>
  <c r="AB35" i="11"/>
  <c r="AY35" i="11"/>
  <c r="AZ35" i="11"/>
  <c r="AX33" i="11"/>
  <c r="AY33" i="11"/>
  <c r="AZ33" i="11"/>
  <c r="AX27" i="11"/>
  <c r="AB30" i="11"/>
  <c r="AX26" i="11"/>
  <c r="AY26" i="11"/>
  <c r="AX14" i="11"/>
  <c r="AY14" i="11"/>
  <c r="AX19" i="11"/>
  <c r="AY19" i="11"/>
  <c r="AB22" i="11"/>
  <c r="AX17" i="11"/>
  <c r="AY17" i="11"/>
  <c r="S32" i="11"/>
  <c r="AY32" i="11"/>
  <c r="AZ32" i="11"/>
  <c r="AB9" i="11"/>
  <c r="S27" i="11"/>
  <c r="AX28" i="11"/>
  <c r="AY28" i="11"/>
  <c r="S29" i="11"/>
  <c r="AX25" i="11"/>
  <c r="AY25" i="11"/>
  <c r="AZ25" i="11"/>
  <c r="AB13" i="11"/>
  <c r="AX24" i="11"/>
  <c r="AY24" i="11"/>
  <c r="AZ24" i="11"/>
  <c r="S8" i="11"/>
  <c r="AZ26" i="11"/>
  <c r="AZ19" i="11"/>
  <c r="AZ15" i="11"/>
  <c r="AZ34" i="11"/>
  <c r="AZ16" i="11"/>
  <c r="AY11" i="11"/>
  <c r="AY31" i="11"/>
  <c r="AZ31" i="11"/>
  <c r="AY22" i="11"/>
  <c r="AZ22" i="11"/>
  <c r="AZ5" i="11"/>
  <c r="AZ17" i="11"/>
  <c r="AZ11" i="11"/>
  <c r="AY29" i="11"/>
  <c r="AZ29" i="11"/>
  <c r="AY27" i="11"/>
  <c r="AZ13" i="11"/>
  <c r="AZ8" i="11"/>
  <c r="AY36" i="11"/>
  <c r="AZ36" i="11"/>
  <c r="AX36" i="1"/>
  <c r="AY36" i="1"/>
  <c r="AY34" i="1"/>
  <c r="AX32" i="1"/>
  <c r="AY32" i="1"/>
  <c r="AB7" i="1"/>
  <c r="AX7" i="1"/>
  <c r="AY7" i="1"/>
  <c r="AZ7" i="1"/>
  <c r="S33" i="1"/>
  <c r="AX33" i="1"/>
  <c r="AY33" i="1"/>
  <c r="AZ33" i="1"/>
  <c r="AX31" i="1"/>
  <c r="AX19" i="1"/>
  <c r="AY19" i="1"/>
  <c r="AX16" i="1"/>
  <c r="AY16" i="1"/>
  <c r="S8" i="1"/>
  <c r="AX18" i="1"/>
  <c r="AY18" i="1"/>
  <c r="AZ18" i="1"/>
  <c r="S34" i="1"/>
  <c r="S26" i="1"/>
  <c r="S37" i="1"/>
  <c r="AX20" i="1"/>
  <c r="AY20" i="1"/>
  <c r="AX28" i="1"/>
  <c r="AY28" i="1"/>
  <c r="AX29" i="1"/>
  <c r="AY29" i="1"/>
  <c r="AX21" i="1"/>
  <c r="AY21" i="1"/>
  <c r="S21" i="1"/>
  <c r="AB21" i="1"/>
  <c r="AZ21" i="1"/>
  <c r="S23" i="1"/>
  <c r="AB27" i="1"/>
  <c r="S38" i="1"/>
  <c r="AX26" i="1"/>
  <c r="AY26" i="1"/>
  <c r="AX24" i="1"/>
  <c r="AY24" i="1"/>
  <c r="AB37" i="1"/>
  <c r="S15" i="1"/>
  <c r="AY15" i="1"/>
  <c r="AZ15" i="1"/>
  <c r="S29" i="1"/>
  <c r="S16" i="1"/>
  <c r="S22" i="1"/>
  <c r="AX9" i="1"/>
  <c r="AY9" i="1"/>
  <c r="AZ9" i="1"/>
  <c r="AX10" i="1"/>
  <c r="AY10" i="1"/>
  <c r="AX35" i="1"/>
  <c r="S20" i="1"/>
  <c r="AB20" i="1"/>
  <c r="AZ20" i="1"/>
  <c r="S31" i="1"/>
  <c r="AX25" i="1"/>
  <c r="AX11" i="1"/>
  <c r="AY11" i="1"/>
  <c r="AZ11" i="1"/>
  <c r="S14" i="1"/>
  <c r="AZ14" i="1"/>
  <c r="AB23" i="1"/>
  <c r="AB22" i="1"/>
  <c r="AB8" i="1"/>
  <c r="AY35" i="1"/>
  <c r="AZ35" i="1"/>
  <c r="AB38" i="1"/>
  <c r="S32" i="1"/>
  <c r="AB26" i="1"/>
  <c r="AX23" i="1"/>
  <c r="AY23" i="1"/>
  <c r="AZ23" i="1"/>
  <c r="AZ10" i="1"/>
  <c r="AX13" i="1"/>
  <c r="AY13" i="1"/>
  <c r="AZ13" i="1"/>
  <c r="S6" i="1"/>
  <c r="AX8" i="1"/>
  <c r="AY8" i="1"/>
  <c r="AB36" i="1"/>
  <c r="S36" i="1"/>
  <c r="AX38" i="1"/>
  <c r="AZ24" i="1"/>
  <c r="AB30" i="1"/>
  <c r="AZ30" i="1"/>
  <c r="AB31" i="1"/>
  <c r="AY31" i="1"/>
  <c r="AZ31" i="1"/>
  <c r="S28" i="1"/>
  <c r="AZ28" i="1"/>
  <c r="AY25" i="1"/>
  <c r="AX6" i="1"/>
  <c r="AY6" i="1"/>
  <c r="AZ6" i="1"/>
  <c r="AZ17" i="1"/>
  <c r="AX37" i="1"/>
  <c r="AY37" i="1"/>
  <c r="AB29" i="1"/>
  <c r="AZ29" i="1"/>
  <c r="S19" i="1"/>
  <c r="AB12" i="1"/>
  <c r="AZ27" i="1"/>
  <c r="AZ25" i="1"/>
  <c r="AZ34" i="1"/>
  <c r="AY38" i="1"/>
  <c r="AZ38" i="1"/>
  <c r="AZ26" i="1"/>
  <c r="AZ16" i="1"/>
  <c r="AZ22" i="1"/>
  <c r="AY12" i="1"/>
  <c r="AZ12" i="1"/>
  <c r="AZ32" i="1"/>
  <c r="AZ36" i="1"/>
  <c r="AZ19" i="1"/>
  <c r="AZ18" i="10"/>
  <c r="AZ29" i="10"/>
  <c r="AZ10" i="10"/>
  <c r="AZ14" i="10"/>
  <c r="AZ41" i="10"/>
  <c r="AY39" i="10"/>
  <c r="AZ39" i="10"/>
  <c r="AZ20" i="10"/>
  <c r="AZ23" i="10"/>
  <c r="AZ33" i="10"/>
  <c r="AZ22" i="10"/>
  <c r="AZ15" i="10"/>
  <c r="AZ7" i="10"/>
  <c r="AY32" i="10"/>
  <c r="AZ32" i="10"/>
  <c r="AZ35" i="10"/>
  <c r="AY25" i="10"/>
  <c r="AZ25" i="10"/>
  <c r="AZ19" i="10"/>
  <c r="AZ11" i="10"/>
  <c r="AZ6" i="10"/>
  <c r="AZ24" i="10"/>
  <c r="AZ17" i="10"/>
  <c r="AZ31" i="10"/>
  <c r="AZ16" i="10"/>
  <c r="AZ9" i="10"/>
  <c r="AY42" i="10"/>
  <c r="AZ42" i="10"/>
  <c r="AZ8" i="10"/>
  <c r="AY28" i="8"/>
  <c r="AZ28" i="8"/>
  <c r="AY66" i="8"/>
  <c r="AZ66" i="8"/>
  <c r="AY7" i="8"/>
  <c r="AY9" i="8"/>
  <c r="AZ44" i="8"/>
  <c r="AY24" i="8"/>
  <c r="AZ24" i="8"/>
  <c r="AY27" i="8"/>
  <c r="AZ27" i="8"/>
  <c r="AZ52" i="8"/>
  <c r="AY37" i="8"/>
  <c r="AZ45" i="8"/>
  <c r="AZ48" i="8"/>
  <c r="AY68" i="8"/>
  <c r="AZ43" i="8"/>
  <c r="AZ10" i="8"/>
  <c r="AZ33" i="8"/>
  <c r="AY35" i="8"/>
  <c r="AZ35" i="8"/>
  <c r="AY71" i="8"/>
  <c r="AZ71" i="8"/>
  <c r="AZ12" i="8"/>
  <c r="AY17" i="8"/>
  <c r="AZ17" i="8"/>
  <c r="AZ30" i="8"/>
  <c r="AZ31" i="8"/>
  <c r="AZ58" i="8"/>
  <c r="AY61" i="8"/>
  <c r="AZ61" i="8"/>
  <c r="AZ50" i="8"/>
  <c r="AZ56" i="8"/>
  <c r="AZ38" i="8"/>
  <c r="AZ22" i="8"/>
  <c r="AZ14" i="8"/>
  <c r="AZ15" i="8"/>
  <c r="AZ41" i="8"/>
  <c r="AY20" i="8"/>
  <c r="AZ20" i="8"/>
  <c r="AZ51" i="8"/>
  <c r="AY5" i="8"/>
  <c r="AZ5" i="8"/>
  <c r="AZ11" i="8"/>
  <c r="AY13" i="8"/>
  <c r="AZ13" i="8"/>
  <c r="AZ16" i="8"/>
  <c r="AZ21" i="8"/>
  <c r="AY25" i="8"/>
  <c r="AZ25" i="8"/>
  <c r="AZ46" i="8"/>
  <c r="AZ29" i="8"/>
  <c r="AZ36" i="8"/>
  <c r="AZ39" i="8"/>
  <c r="AY47" i="8"/>
  <c r="AZ47" i="8"/>
  <c r="AY63" i="8"/>
  <c r="AZ63" i="8"/>
  <c r="AY69" i="8"/>
  <c r="AZ69" i="8"/>
  <c r="AZ68" i="8"/>
  <c r="AY73" i="8"/>
  <c r="AZ73" i="8"/>
  <c r="AZ23" i="8"/>
  <c r="AZ9" i="8"/>
  <c r="AZ37" i="8"/>
  <c r="AZ42" i="8"/>
  <c r="AZ57" i="8"/>
  <c r="AZ72" i="8"/>
  <c r="AZ74" i="8"/>
  <c r="AZ7" i="8"/>
  <c r="AZ19" i="8"/>
  <c r="AZ53" i="8"/>
  <c r="AY54" i="8"/>
  <c r="AZ54" i="8"/>
  <c r="S36" i="2"/>
  <c r="S11" i="2"/>
  <c r="S53" i="2"/>
  <c r="AX51" i="2"/>
  <c r="AY51" i="2"/>
  <c r="S48" i="2"/>
  <c r="AX41" i="2"/>
  <c r="AY41" i="2"/>
  <c r="AB32" i="2"/>
  <c r="AB18" i="2"/>
  <c r="S44" i="2"/>
  <c r="AX42" i="2"/>
  <c r="AX32" i="2"/>
  <c r="AY32" i="2"/>
  <c r="AB6" i="2"/>
  <c r="AX5" i="2"/>
  <c r="AY5" i="2"/>
  <c r="AB48" i="2"/>
  <c r="AB46" i="2"/>
  <c r="AB41" i="2"/>
  <c r="AX24" i="2"/>
  <c r="AY24" i="2"/>
  <c r="AB29" i="2"/>
  <c r="S30" i="2"/>
  <c r="AB22" i="2"/>
  <c r="AB43" i="2"/>
  <c r="S37" i="2"/>
  <c r="S23" i="2"/>
  <c r="S26" i="2"/>
  <c r="AX54" i="2"/>
  <c r="AY54" i="2"/>
  <c r="S54" i="2"/>
  <c r="AB54" i="2"/>
  <c r="AZ54" i="2"/>
  <c r="AB15" i="2"/>
  <c r="S18" i="2"/>
  <c r="AX8" i="2"/>
  <c r="AY8" i="2"/>
  <c r="AX27" i="2"/>
  <c r="AY27" i="2"/>
  <c r="AX35" i="2"/>
  <c r="AY35" i="2"/>
  <c r="AX16" i="2"/>
  <c r="AY16" i="2"/>
  <c r="AX37" i="2"/>
  <c r="AY37" i="2"/>
  <c r="AB8" i="2"/>
  <c r="AB36" i="2"/>
  <c r="S47" i="2"/>
  <c r="S39" i="2"/>
  <c r="AB21" i="2"/>
  <c r="S19" i="2"/>
  <c r="AB11" i="2"/>
  <c r="AB7" i="2"/>
  <c r="AY31" i="2"/>
  <c r="AB33" i="2"/>
  <c r="S8" i="2"/>
  <c r="S45" i="2"/>
  <c r="AB27" i="2"/>
  <c r="AX39" i="2"/>
  <c r="AB19" i="2"/>
  <c r="AX20" i="2"/>
  <c r="AY20" i="2"/>
  <c r="S15" i="2"/>
  <c r="AX15" i="2"/>
  <c r="AY15" i="2"/>
  <c r="AZ15" i="2"/>
  <c r="AX13" i="2"/>
  <c r="AX14" i="2"/>
  <c r="AY14" i="2"/>
  <c r="S6" i="2"/>
  <c r="AX9" i="2"/>
  <c r="AY9" i="2"/>
  <c r="AX50" i="2"/>
  <c r="AY50" i="2"/>
  <c r="S43" i="2"/>
  <c r="AX43" i="2"/>
  <c r="AY43" i="2"/>
  <c r="AZ43" i="2"/>
  <c r="AB37" i="2"/>
  <c r="AZ37" i="2"/>
  <c r="AX28" i="2"/>
  <c r="AY28" i="2"/>
  <c r="S5" i="2"/>
  <c r="AX46" i="2"/>
  <c r="AB45" i="2"/>
  <c r="S35" i="2"/>
  <c r="AY39" i="2"/>
  <c r="AB23" i="2"/>
  <c r="AX23" i="2"/>
  <c r="AY23" i="2"/>
  <c r="AZ23" i="2"/>
  <c r="S34" i="2"/>
  <c r="AX21" i="2"/>
  <c r="AY21" i="2"/>
  <c r="AY13" i="2"/>
  <c r="AX12" i="2"/>
  <c r="AY12" i="2"/>
  <c r="AX11" i="2"/>
  <c r="AY11" i="2"/>
  <c r="AZ11" i="2"/>
  <c r="AB49" i="2"/>
  <c r="AB38" i="2"/>
  <c r="AX40" i="2"/>
  <c r="AY40" i="2"/>
  <c r="AB34" i="2"/>
  <c r="AX38" i="2"/>
  <c r="AY38" i="2"/>
  <c r="S16" i="2"/>
  <c r="S13" i="2"/>
  <c r="AB13" i="2"/>
  <c r="AZ13" i="2"/>
  <c r="AX7" i="2"/>
  <c r="AY7" i="2"/>
  <c r="AB5" i="2"/>
  <c r="AX53" i="2"/>
  <c r="S51" i="2"/>
  <c r="S27" i="2"/>
  <c r="AX47" i="2"/>
  <c r="AY47" i="2"/>
  <c r="AZ47" i="2"/>
  <c r="AB30" i="2"/>
  <c r="AB42" i="2"/>
  <c r="S24" i="2"/>
  <c r="AB24" i="2"/>
  <c r="AZ24" i="2"/>
  <c r="AB35" i="2"/>
  <c r="AX30" i="2"/>
  <c r="S31" i="2"/>
  <c r="AX19" i="2"/>
  <c r="AY19" i="2"/>
  <c r="S20" i="2"/>
  <c r="S14" i="2"/>
  <c r="AX17" i="2"/>
  <c r="AY17" i="2"/>
  <c r="AX6" i="2"/>
  <c r="AY6" i="2"/>
  <c r="AB10" i="2"/>
  <c r="S9" i="2"/>
  <c r="S52" i="2"/>
  <c r="AX52" i="2"/>
  <c r="AY52" i="2"/>
  <c r="S49" i="2"/>
  <c r="AB44" i="2"/>
  <c r="AY42" i="2"/>
  <c r="AX25" i="2"/>
  <c r="AB12" i="2"/>
  <c r="S12" i="2"/>
  <c r="AZ12" i="2"/>
  <c r="S46" i="2"/>
  <c r="AX44" i="2"/>
  <c r="AY44" i="2"/>
  <c r="AX45" i="2"/>
  <c r="AY45" i="2"/>
  <c r="S42" i="2"/>
  <c r="S29" i="2"/>
  <c r="AX22" i="2"/>
  <c r="AY22" i="2"/>
  <c r="S22" i="2"/>
  <c r="AZ22" i="2"/>
  <c r="S21" i="2"/>
  <c r="AY26" i="2"/>
  <c r="AB14" i="2"/>
  <c r="AX10" i="2"/>
  <c r="AY10" i="2"/>
  <c r="AZ10" i="2"/>
  <c r="AB9" i="2"/>
  <c r="AB40" i="2"/>
  <c r="AX36" i="2"/>
  <c r="AY36" i="2"/>
  <c r="AX29" i="2"/>
  <c r="AY29" i="2"/>
  <c r="AZ29" i="2"/>
  <c r="AB28" i="2"/>
  <c r="AB26" i="2"/>
  <c r="S41" i="2"/>
  <c r="S40" i="2"/>
  <c r="S33" i="2"/>
  <c r="AX33" i="2"/>
  <c r="AY33" i="2"/>
  <c r="AZ33" i="2"/>
  <c r="AB39" i="2"/>
  <c r="S32" i="2"/>
  <c r="AZ32" i="2"/>
  <c r="AX34" i="2"/>
  <c r="AY34" i="2"/>
  <c r="S38" i="2"/>
  <c r="AB31" i="2"/>
  <c r="S28" i="2"/>
  <c r="AB20" i="2"/>
  <c r="AZ20" i="2"/>
  <c r="AX18" i="2"/>
  <c r="AY18" i="2"/>
  <c r="AZ18" i="2"/>
  <c r="AB17" i="2"/>
  <c r="S17" i="2"/>
  <c r="S7" i="2"/>
  <c r="AB50" i="2"/>
  <c r="AX48" i="2"/>
  <c r="AY48" i="2"/>
  <c r="AZ48" i="2"/>
  <c r="S50" i="2"/>
  <c r="AB52" i="2"/>
  <c r="AX49" i="2"/>
  <c r="AY49" i="2"/>
  <c r="AB53" i="2"/>
  <c r="AY53" i="2"/>
  <c r="AY30" i="2"/>
  <c r="AZ51" i="2"/>
  <c r="AZ39" i="2"/>
  <c r="AZ7" i="2"/>
  <c r="AY46" i="2"/>
  <c r="AY25" i="2"/>
  <c r="AZ25" i="2"/>
  <c r="AB19" i="9"/>
  <c r="AX19" i="9"/>
  <c r="AY19" i="9"/>
  <c r="AZ19" i="9"/>
  <c r="AX9" i="9"/>
  <c r="AX20" i="9"/>
  <c r="AB13" i="9"/>
  <c r="AX13" i="9"/>
  <c r="AY13" i="9"/>
  <c r="AZ13" i="9"/>
  <c r="S14" i="9"/>
  <c r="AX11" i="9"/>
  <c r="AB6" i="9"/>
  <c r="AX17" i="9"/>
  <c r="AY17" i="9"/>
  <c r="S15" i="9"/>
  <c r="AX7" i="9"/>
  <c r="AY7" i="9"/>
  <c r="AB5" i="9"/>
  <c r="AX5" i="9"/>
  <c r="AY5" i="9"/>
  <c r="AZ5" i="9"/>
  <c r="AX10" i="9"/>
  <c r="AY10" i="9"/>
  <c r="AX12" i="9"/>
  <c r="AY12" i="9"/>
  <c r="AZ12" i="9"/>
  <c r="S8" i="9"/>
  <c r="AB8" i="9"/>
  <c r="AY8" i="9"/>
  <c r="AZ8" i="9"/>
  <c r="AX6" i="9"/>
  <c r="S20" i="9"/>
  <c r="S17" i="9"/>
  <c r="AY16" i="9"/>
  <c r="AZ16" i="9"/>
  <c r="AX15" i="9"/>
  <c r="AY15" i="9"/>
  <c r="AZ15" i="9"/>
  <c r="AB14" i="9"/>
  <c r="S11" i="9"/>
  <c r="AY6" i="9"/>
  <c r="S6" i="9"/>
  <c r="AY9" i="9"/>
  <c r="S9" i="9"/>
  <c r="AZ9" i="9"/>
  <c r="AB17" i="9"/>
  <c r="S10" i="9"/>
  <c r="AZ10" i="9"/>
  <c r="S7" i="9"/>
  <c r="AZ18" i="9"/>
  <c r="AY14" i="9"/>
  <c r="AZ14" i="9"/>
  <c r="AY11" i="9"/>
  <c r="AZ11" i="9"/>
  <c r="AZ7" i="9"/>
  <c r="AY20" i="9"/>
  <c r="AZ20" i="9"/>
  <c r="AZ16" i="12"/>
  <c r="AZ41" i="12"/>
  <c r="AZ28" i="12"/>
  <c r="AZ37" i="12"/>
  <c r="AZ10" i="12"/>
  <c r="AZ8" i="12"/>
  <c r="AZ40" i="12"/>
  <c r="AZ31" i="12"/>
  <c r="AZ38" i="12"/>
  <c r="AZ39" i="12"/>
  <c r="AZ25" i="12"/>
  <c r="AZ34" i="12"/>
  <c r="AZ13" i="12"/>
  <c r="AZ42" i="12"/>
  <c r="AZ32" i="12"/>
  <c r="AZ50" i="12"/>
  <c r="AZ27" i="12"/>
  <c r="AZ20" i="12"/>
  <c r="AZ46" i="12"/>
  <c r="AZ26" i="12"/>
  <c r="AZ43" i="12"/>
  <c r="AZ30" i="12"/>
  <c r="AZ24" i="12"/>
  <c r="AZ15" i="12"/>
  <c r="AZ14" i="12"/>
  <c r="AZ36" i="12"/>
  <c r="AZ12" i="12"/>
  <c r="AZ45" i="12"/>
  <c r="AZ19" i="12"/>
  <c r="AZ30" i="11"/>
  <c r="AZ14" i="11"/>
  <c r="AZ27" i="11"/>
  <c r="AZ9" i="11"/>
  <c r="AZ28" i="11"/>
  <c r="AZ8" i="1"/>
  <c r="AZ37" i="1"/>
  <c r="AZ28" i="2"/>
  <c r="AZ41" i="2"/>
  <c r="AZ26" i="2"/>
  <c r="AZ38" i="2"/>
  <c r="AZ21" i="2"/>
  <c r="AZ9" i="2"/>
  <c r="AZ17" i="2"/>
  <c r="AZ19" i="2"/>
  <c r="AZ45" i="2"/>
  <c r="AZ8" i="2"/>
  <c r="AZ44" i="2"/>
  <c r="AZ36" i="2"/>
  <c r="AZ31" i="2"/>
  <c r="AZ6" i="2"/>
  <c r="AZ27" i="2"/>
  <c r="AZ40" i="2"/>
  <c r="AZ30" i="2"/>
  <c r="AZ42" i="2"/>
  <c r="AZ35" i="2"/>
  <c r="AZ53" i="2"/>
  <c r="AZ16" i="2"/>
  <c r="AZ46" i="2"/>
  <c r="AZ50" i="2"/>
  <c r="AZ49" i="2"/>
  <c r="AZ52" i="2"/>
  <c r="AZ5" i="2"/>
  <c r="AZ14" i="2"/>
  <c r="AZ34" i="2"/>
  <c r="AZ6" i="9"/>
  <c r="AZ17" i="9"/>
</calcChain>
</file>

<file path=xl/sharedStrings.xml><?xml version="1.0" encoding="utf-8"?>
<sst xmlns="http://schemas.openxmlformats.org/spreadsheetml/2006/main" count="2219" uniqueCount="468">
  <si>
    <t>DOCENTE</t>
  </si>
  <si>
    <t>DATI NASCITA</t>
  </si>
  <si>
    <t xml:space="preserve">SERVIZIO DI RUOLO </t>
  </si>
  <si>
    <t>PUNTI</t>
  </si>
  <si>
    <t xml:space="preserve">SERVIZIO NON  DI RUOLO </t>
  </si>
  <si>
    <t>TOTALE  PUNTI</t>
  </si>
  <si>
    <t>I - ANZIANITA' DI SERVIZIO</t>
  </si>
  <si>
    <t xml:space="preserve">N. FIGLI INFERIRI A SEI ANNI </t>
  </si>
  <si>
    <t xml:space="preserve">ART. 21 </t>
  </si>
  <si>
    <t xml:space="preserve">ART. 33, C. 6 </t>
  </si>
  <si>
    <t>ART. 33, Cc. 5 E 7</t>
  </si>
  <si>
    <t>II - ESIGENZE DI FAMIGLIA</t>
  </si>
  <si>
    <t xml:space="preserve">PRECEDENZE </t>
  </si>
  <si>
    <t xml:space="preserve">N. FIGLI DI ETA' SUPERIORE AI SEI ANNI </t>
  </si>
  <si>
    <t>PER LA CURA E L'ASSISTENZA….</t>
  </si>
  <si>
    <t>SUPERAMENTO CONCORSO PER ACCESSO AL RUOLO</t>
  </si>
  <si>
    <t>DIPLOMA DI SPECIALIZZAZIONE</t>
  </si>
  <si>
    <t>DIPLOMA UNIVERSITARIO DI PRIMO LIVELLO</t>
  </si>
  <si>
    <t>CORSO DI PERFEZIONAMENTO DI DURATA ALMENO ANNUALE</t>
  </si>
  <si>
    <t>N. LAUREE ALMENO QUADRIENNALI OLTRE IL TITOLO DI ACCESSO</t>
  </si>
  <si>
    <t>DOTTORATO DI RICERCA</t>
  </si>
  <si>
    <t>CORSO DI LINGUISTICA E GLOTTOLOGIA</t>
  </si>
  <si>
    <t>TOTALE   PUNTI</t>
  </si>
  <si>
    <t>III - TITOLI   GENERALI</t>
  </si>
  <si>
    <t>PUNTEGGIO COMPLESSIVO</t>
  </si>
  <si>
    <t>PARZIALE    PUNTI</t>
  </si>
  <si>
    <t>VV</t>
  </si>
  <si>
    <t>MILETO</t>
  </si>
  <si>
    <t>PP</t>
  </si>
  <si>
    <t>LIBERTINO MARIA</t>
  </si>
  <si>
    <t>MARCELLO FILOMENA</t>
  </si>
  <si>
    <t>GIORDANO MARIA GRAZIA</t>
  </si>
  <si>
    <t>PRIMERANO ANNA</t>
  </si>
  <si>
    <t>RICONGIUNGIMENTO AL CONIUGE O AL GENITORE RESIDENTE IN COMUNE DELLA DIOCESI</t>
  </si>
  <si>
    <t>MESIANO CONCETTA ANTONIA</t>
  </si>
  <si>
    <t>ARCURI FRANCESCO</t>
  </si>
  <si>
    <t>TRIPALDI ANNAMARIA</t>
  </si>
  <si>
    <t>SANTAGUIDA ANNUNZIATA</t>
  </si>
  <si>
    <t>RC</t>
  </si>
  <si>
    <t>GAUDENTE SILVANA</t>
  </si>
  <si>
    <t>MEDDIS FIORENZA</t>
  </si>
  <si>
    <t xml:space="preserve">PANTANO ANNA LIBERATA </t>
  </si>
  <si>
    <t>CZ</t>
  </si>
  <si>
    <t>PUGLIESE CATERINA</t>
  </si>
  <si>
    <t xml:space="preserve">NATALE FRANCESCA </t>
  </si>
  <si>
    <t>NESCI MARIA STELLA</t>
  </si>
  <si>
    <t>PAOLINI IOLANDA</t>
  </si>
  <si>
    <t>AQ</t>
  </si>
  <si>
    <t xml:space="preserve">VILONE CONCETTA </t>
  </si>
  <si>
    <t xml:space="preserve">RONDINELLI ROSA MARIA </t>
  </si>
  <si>
    <t>VACIRCA MARIA GIUSEPPINA</t>
  </si>
  <si>
    <t>PIPERNO MARIA APOLLONIA</t>
  </si>
  <si>
    <t>MARCELLO MARIELLA</t>
  </si>
  <si>
    <t>AVALLONE ASSUNTA</t>
  </si>
  <si>
    <t>ROSSI ANTONELLA</t>
  </si>
  <si>
    <t>CORIGLIANO ANTONIA</t>
  </si>
  <si>
    <t>DI BELLA ELISABETTA</t>
  </si>
  <si>
    <t>ZAPPONE MARIA DOMENICA</t>
  </si>
  <si>
    <t>VENTRICE LINA</t>
  </si>
  <si>
    <t>CERAVOLO LOREDANA</t>
  </si>
  <si>
    <t>DI LIETO ANTONIO</t>
  </si>
  <si>
    <t>SANTORO ROSELLA</t>
  </si>
  <si>
    <t>KR</t>
  </si>
  <si>
    <t>DONATO TERESA</t>
  </si>
  <si>
    <t>LAURORA MARIO</t>
  </si>
  <si>
    <t>SABATO CHIARINA</t>
  </si>
  <si>
    <t>CAPORALE IMMACOLATA</t>
  </si>
  <si>
    <t>SIRIANNI MICHELINA</t>
  </si>
  <si>
    <t>CRISTOFALO ANNA RITA</t>
  </si>
  <si>
    <t xml:space="preserve">ARABIA ROSINA </t>
  </si>
  <si>
    <t xml:space="preserve">LA ROSA ANNA </t>
  </si>
  <si>
    <t>LECCE SONIA NINFA</t>
  </si>
  <si>
    <t>RUSSO EUGENIA</t>
  </si>
  <si>
    <t>NESTICO' RITA</t>
  </si>
  <si>
    <t>LUCIA PATRIZIA</t>
  </si>
  <si>
    <t>CHIEFALI ELVIRA</t>
  </si>
  <si>
    <t>BARBIERI LAURA</t>
  </si>
  <si>
    <t>MERCURIO STEFANIA</t>
  </si>
  <si>
    <t>MAZZA ANGELA</t>
  </si>
  <si>
    <t>DE BIASE MARIA ANGELICA</t>
  </si>
  <si>
    <t>CS</t>
  </si>
  <si>
    <t>CONTE RUGGIERO CATERINA</t>
  </si>
  <si>
    <t>ANASTASIO LUCIA</t>
  </si>
  <si>
    <t>COLOCA FRANCESCA RAFFAELA</t>
  </si>
  <si>
    <t>DAMIANI GIACOMINA</t>
  </si>
  <si>
    <t>SALERNO GIUSEPPINA</t>
  </si>
  <si>
    <t>SIRLETO SAPIENZA</t>
  </si>
  <si>
    <t>CALARCO LUIGI</t>
  </si>
  <si>
    <t>ME</t>
  </si>
  <si>
    <t>ROCCA RITA</t>
  </si>
  <si>
    <t>CRISTOFALO PATRIZIA</t>
  </si>
  <si>
    <t>PARROTTA ANTONIETTA</t>
  </si>
  <si>
    <t>PARROTTA CATERINA</t>
  </si>
  <si>
    <t>RACHIELE ASSUNTA</t>
  </si>
  <si>
    <t>MANES ANTONELLA</t>
  </si>
  <si>
    <t>CALIO' MARIA CATERINA</t>
  </si>
  <si>
    <t>SODA SERAFINA</t>
  </si>
  <si>
    <t>ROSANO' ANTONIA</t>
  </si>
  <si>
    <t>CARNOVALE GILDA DOMENICA</t>
  </si>
  <si>
    <t>MARRA MARIA</t>
  </si>
  <si>
    <t>CILURZO MARISA</t>
  </si>
  <si>
    <t>TETI MARILENA</t>
  </si>
  <si>
    <t>PANCRAZIO ROSINA</t>
  </si>
  <si>
    <t>LAMEZIA</t>
  </si>
  <si>
    <t>TALARICO LUCIANA</t>
  </si>
  <si>
    <t>AIELLO PATRIZIA</t>
  </si>
  <si>
    <t>BARBERIO IRIS</t>
  </si>
  <si>
    <t>DI BELLA RITA</t>
  </si>
  <si>
    <t>ROPERTO ANTONELLA</t>
  </si>
  <si>
    <t>MAGNONE ROSINA</t>
  </si>
  <si>
    <t xml:space="preserve">IORFIDA MARIA ANTONIETTA </t>
  </si>
  <si>
    <t>FRIJIA ANGELA</t>
  </si>
  <si>
    <t>TRAPASSO ANGIOLINA</t>
  </si>
  <si>
    <t>MANTELLO CARMELINA</t>
  </si>
  <si>
    <t>X</t>
  </si>
  <si>
    <t xml:space="preserve">STRANGIS TIZIANA </t>
  </si>
  <si>
    <t>CHIARELLA ANNUNZIATA</t>
  </si>
  <si>
    <t>CAPORALE PATRIZIA IDA</t>
  </si>
  <si>
    <t>DE SANDO MARIANNA</t>
  </si>
  <si>
    <t>COSENTINO ORNELLA NICOLINA</t>
  </si>
  <si>
    <t>MICALETTO ANTONIA</t>
  </si>
  <si>
    <t>BERNARDI CATERINA</t>
  </si>
  <si>
    <t xml:space="preserve">BRUNI GABRIELLA </t>
  </si>
  <si>
    <t>SMORTO MARIA GRAZIA</t>
  </si>
  <si>
    <t>MURACA ROSA ALBA</t>
  </si>
  <si>
    <t>MAZZEI FRANCESCA</t>
  </si>
  <si>
    <t>SCARFO'  RITA</t>
  </si>
  <si>
    <t>TA</t>
  </si>
  <si>
    <t>RIOLO MARIA GIOVANNA</t>
  </si>
  <si>
    <t xml:space="preserve">BARBERIO ANGELA </t>
  </si>
  <si>
    <t>GRECO FILOMENA</t>
  </si>
  <si>
    <t>CRUDO ANTONIETTA</t>
  </si>
  <si>
    <t>BORRELLI ANTONIETTA</t>
  </si>
  <si>
    <t>CUSATO CARMELA</t>
  </si>
  <si>
    <t xml:space="preserve">SCUTIFERO ELISABETTA </t>
  </si>
  <si>
    <t>GENDUSO GIUSEPPINA</t>
  </si>
  <si>
    <t xml:space="preserve">FICO ANTONIETTA </t>
  </si>
  <si>
    <t>LOMBARDO ROSA</t>
  </si>
  <si>
    <t>PARISI ANTONELLA MARIA</t>
  </si>
  <si>
    <t>CAPUTO ANGELA</t>
  </si>
  <si>
    <t>GODINO ELISA</t>
  </si>
  <si>
    <t>CASACCIO VINCENZA</t>
  </si>
  <si>
    <t xml:space="preserve">SESTITO GIUSEPPE </t>
  </si>
  <si>
    <t>PIRILLO ANNAMARIA</t>
  </si>
  <si>
    <t>RUGGIERO RAFFAELLA CINZIA</t>
  </si>
  <si>
    <t xml:space="preserve">LANTIERI PAOLA </t>
  </si>
  <si>
    <t>PARRILLA EMILIO</t>
  </si>
  <si>
    <t>TO</t>
  </si>
  <si>
    <t>LIOTTI ANTONELLA</t>
  </si>
  <si>
    <t>pp</t>
  </si>
  <si>
    <t>SCIARROTTA FRANCA IDA</t>
  </si>
  <si>
    <t>CAPELLUPO SAVERIA</t>
  </si>
  <si>
    <t>PETROZZIELLO FILOMENA</t>
  </si>
  <si>
    <t>SANZONE GRAZIA</t>
  </si>
  <si>
    <t>CAMMAROTA FLAVIA</t>
  </si>
  <si>
    <t>SPINACI GIOVANNI</t>
  </si>
  <si>
    <t>VI</t>
  </si>
  <si>
    <t>PZ</t>
  </si>
  <si>
    <t>PACE VITTORIA VALENTINA</t>
  </si>
  <si>
    <t xml:space="preserve">LUTRI ANTONIETTA </t>
  </si>
  <si>
    <t>CASSANO</t>
  </si>
  <si>
    <t>DE  FRANCO MARIA VITTORIA</t>
  </si>
  <si>
    <t xml:space="preserve">VARLARO MARIA GIUSEPPA </t>
  </si>
  <si>
    <t>GIAMPIETRO MARIA FRANCA</t>
  </si>
  <si>
    <t>FORTUNATO DOMENICA</t>
  </si>
  <si>
    <t>ALBERTI FILOMENA</t>
  </si>
  <si>
    <t>EE</t>
  </si>
  <si>
    <t>LUNGRO</t>
  </si>
  <si>
    <t>MERINGOLO ROSINA</t>
  </si>
  <si>
    <t>CALONICO GIUSEPPINA</t>
  </si>
  <si>
    <t>LANZA PIETRO</t>
  </si>
  <si>
    <t>ROSSANO</t>
  </si>
  <si>
    <t xml:space="preserve">MARINO ANGELA TERESA </t>
  </si>
  <si>
    <t>RUSSO ANGELINA</t>
  </si>
  <si>
    <t>GAGLIARDI LODOVICO</t>
  </si>
  <si>
    <t xml:space="preserve">CAMPANA GIULIETTA </t>
  </si>
  <si>
    <t>GOLLUSCIO VINCENZA</t>
  </si>
  <si>
    <t xml:space="preserve">SCARNATO CONCETTA </t>
  </si>
  <si>
    <t>GRISARO MARIA TERESA</t>
  </si>
  <si>
    <t>PIRILLO ROBERTA TERESA</t>
  </si>
  <si>
    <t xml:space="preserve">SALATINO ANTONELLA </t>
  </si>
  <si>
    <t>SANTELLA MARIA PINA</t>
  </si>
  <si>
    <t xml:space="preserve">MISURACA GIOVANNA </t>
  </si>
  <si>
    <t xml:space="preserve">LIRANGI CONCETTA </t>
  </si>
  <si>
    <t>COZZOLINO IMMACOLATA</t>
  </si>
  <si>
    <t>MARTILOTTI FRANCA</t>
  </si>
  <si>
    <t>LAVIA MARIA</t>
  </si>
  <si>
    <t>PALOPOLI CARMELA</t>
  </si>
  <si>
    <t>LEO BOMBINA</t>
  </si>
  <si>
    <t>MI</t>
  </si>
  <si>
    <t>FEDERICO ANTONIO</t>
  </si>
  <si>
    <t>FALCONE ANGELA</t>
  </si>
  <si>
    <t>TORTORA GIOVANNA</t>
  </si>
  <si>
    <t>LONGO AQUILINA ANTONIETTA</t>
  </si>
  <si>
    <t>S.MARC</t>
  </si>
  <si>
    <t>FALBO VALERIA</t>
  </si>
  <si>
    <t>VERTA MARIA FRANCA</t>
  </si>
  <si>
    <t xml:space="preserve">PETRASSO FELICETTA </t>
  </si>
  <si>
    <t>MASELLA LETIZIA</t>
  </si>
  <si>
    <t xml:space="preserve">TARSITANO ROSETTA </t>
  </si>
  <si>
    <t xml:space="preserve">BENVENUTO DORIANA </t>
  </si>
  <si>
    <t xml:space="preserve">CARNOVALE ANNA </t>
  </si>
  <si>
    <t>PUGLIESE DANIELA</t>
  </si>
  <si>
    <t xml:space="preserve">STAVALE ANTONELLA </t>
  </si>
  <si>
    <t>FAGO GIOVANNA</t>
  </si>
  <si>
    <t>PROVENZANO FRANCA</t>
  </si>
  <si>
    <t xml:space="preserve">MARTORELLI MARIA ANTONIETTA </t>
  </si>
  <si>
    <t>RISOTTO ANNA LUCIA</t>
  </si>
  <si>
    <t>GUAGLIANONE PASQUALE</t>
  </si>
  <si>
    <t>PICARELLI MARIA ANTONIETTA</t>
  </si>
  <si>
    <t>SCORNAIENCHI MARISA</t>
  </si>
  <si>
    <t>ANTONUCCIO CRISTINA</t>
  </si>
  <si>
    <t>RICCIO ERMINIA</t>
  </si>
  <si>
    <t>CARUSO MENA</t>
  </si>
  <si>
    <t>MARTINO FRANCESCA</t>
  </si>
  <si>
    <t xml:space="preserve">RUSSO GEMMA </t>
  </si>
  <si>
    <t>RUSSO CARLOTTA</t>
  </si>
  <si>
    <t xml:space="preserve">REALE FILOMENA FLORIANA </t>
  </si>
  <si>
    <t xml:space="preserve">CERCHIARA ROSETTA MARIA CARMELA </t>
  </si>
  <si>
    <t>DE FRANCO FRANCESCA</t>
  </si>
  <si>
    <t>GALIMA ELISA</t>
  </si>
  <si>
    <t>ROBERTI MARIA IMMACOLATA</t>
  </si>
  <si>
    <t>FURFARO DANIELA</t>
  </si>
  <si>
    <t xml:space="preserve">VERSACE ANGELA </t>
  </si>
  <si>
    <t>ALOI LUISA</t>
  </si>
  <si>
    <t>ALOI RITA</t>
  </si>
  <si>
    <t xml:space="preserve">FERRATO ANNA </t>
  </si>
  <si>
    <t>MUSOLINO MARTINO CATERINA</t>
  </si>
  <si>
    <t>AREZZO LOREDANA MARIA</t>
  </si>
  <si>
    <t>SR</t>
  </si>
  <si>
    <t>MARRA CARMELA</t>
  </si>
  <si>
    <t>IRTO FRANCESCA</t>
  </si>
  <si>
    <t xml:space="preserve">TRIOLO ANGELA PAOLA </t>
  </si>
  <si>
    <t>SERGI ANNUNZIATA</t>
  </si>
  <si>
    <t xml:space="preserve">MARRARI MARIANNA </t>
  </si>
  <si>
    <t>CUZZOLA DOMENICA</t>
  </si>
  <si>
    <t xml:space="preserve">PAPISCA GIOVANNA DOMENICA </t>
  </si>
  <si>
    <t>MORABITO ANTONIA</t>
  </si>
  <si>
    <t xml:space="preserve">ELIA ANNA </t>
  </si>
  <si>
    <t>CT</t>
  </si>
  <si>
    <t>TOSCANO GAETANA</t>
  </si>
  <si>
    <t xml:space="preserve">CENTO ANNA </t>
  </si>
  <si>
    <t>TOSCANO MARIA BIANCA</t>
  </si>
  <si>
    <t xml:space="preserve">MARRARI MARIANNA ADDOLORATA </t>
  </si>
  <si>
    <t>CALABRO' SANTA RITA</t>
  </si>
  <si>
    <t>GUIDA VINCENZA</t>
  </si>
  <si>
    <t>OPPIDO</t>
  </si>
  <si>
    <t>GIACOIA IMMACOLATA</t>
  </si>
  <si>
    <t>LOMBARDO ADELINA MARIA</t>
  </si>
  <si>
    <t>CATALDO ANTONIA</t>
  </si>
  <si>
    <t>SATRIANO TERESA ROSARIA</t>
  </si>
  <si>
    <t>BARONE LETTERIA</t>
  </si>
  <si>
    <t>DE VIVO LUCIA</t>
  </si>
  <si>
    <t>DE VIVO MARIA GRAZIA</t>
  </si>
  <si>
    <t>MARTINO CARMELA</t>
  </si>
  <si>
    <t>CONDELLO MARIA VINCENZA</t>
  </si>
  <si>
    <t>VIZZARI MARIA TERESA</t>
  </si>
  <si>
    <t>SANTORO GIUSEPPINA</t>
  </si>
  <si>
    <t xml:space="preserve">UNGHERI VALERIA ANTONELLA </t>
  </si>
  <si>
    <t>RECHICHI DOMENICA</t>
  </si>
  <si>
    <t>ONESTO SANTA</t>
  </si>
  <si>
    <t xml:space="preserve">CONDELLO ANNA </t>
  </si>
  <si>
    <t>CRAI CONCETTA ANTONIA</t>
  </si>
  <si>
    <t xml:space="preserve">DE CREA CARMELA </t>
  </si>
  <si>
    <t xml:space="preserve">GALIMI MARIA </t>
  </si>
  <si>
    <t>MARTIRE GIULIANA FRANCA</t>
  </si>
  <si>
    <t>SAFFIOTI GRAZIA MARIA</t>
  </si>
  <si>
    <t>CORSARO MARIA ANTONIETTA</t>
  </si>
  <si>
    <t>COSENZA ANNA MARIA</t>
  </si>
  <si>
    <t xml:space="preserve">TOMASELLI GABRIELLA </t>
  </si>
  <si>
    <t xml:space="preserve">SAFFIOTI MARIA LETIZIA </t>
  </si>
  <si>
    <t xml:space="preserve">RACO ROSANNA </t>
  </si>
  <si>
    <t xml:space="preserve">SCORDO CARMELA </t>
  </si>
  <si>
    <t>FURCI MARIA TERESA</t>
  </si>
  <si>
    <t xml:space="preserve">ROSSETTI DANIELA </t>
  </si>
  <si>
    <t>BELLANTONE DOMENICA</t>
  </si>
  <si>
    <t>CORDOVA ANGELICA</t>
  </si>
  <si>
    <t>DONATO GRAZIA</t>
  </si>
  <si>
    <t xml:space="preserve">RUSSO SANTA </t>
  </si>
  <si>
    <t xml:space="preserve">ROMEO CONCETTA </t>
  </si>
  <si>
    <t>DELFINO ANNA CLEMENTINA</t>
  </si>
  <si>
    <t>LICANDRO MARIANGELA</t>
  </si>
  <si>
    <t>MARINO TERESA</t>
  </si>
  <si>
    <t>LACAVA BRIGIDA PATRIZIA</t>
  </si>
  <si>
    <t>MISERRAFITI MARIA</t>
  </si>
  <si>
    <t>BORRELLO EMANUELA CECILIA</t>
  </si>
  <si>
    <t>MASCIANA' GIUSEPPINA</t>
  </si>
  <si>
    <t>CRISTARELLA MARIA LUCIA</t>
  </si>
  <si>
    <t>TERSINIO SAVERIA</t>
  </si>
  <si>
    <t>MINNICI ANTONIA</t>
  </si>
  <si>
    <t>ZANNINO VITTORIA</t>
  </si>
  <si>
    <t xml:space="preserve">SIMONE ANNA MARIA </t>
  </si>
  <si>
    <t>CATALDO IRENE</t>
  </si>
  <si>
    <t>MUSURUCA MARIANGELA</t>
  </si>
  <si>
    <t>CN</t>
  </si>
  <si>
    <t>CORSARO ANNA</t>
  </si>
  <si>
    <t>PANETTA CINZIA</t>
  </si>
  <si>
    <t>SCHIRRIPA ROSA</t>
  </si>
  <si>
    <t>MACRI' BRUNELLA</t>
  </si>
  <si>
    <t xml:space="preserve">MACRI' CARMELA </t>
  </si>
  <si>
    <t xml:space="preserve">COMMISSO CONCETTA </t>
  </si>
  <si>
    <t>SETTORE PRIMARIO</t>
  </si>
  <si>
    <t>LOGOZZO TERESA</t>
  </si>
  <si>
    <t>PRESTIA MANNELLA RITA SANTINA</t>
  </si>
  <si>
    <t xml:space="preserve">VARTOLO PAOLA </t>
  </si>
  <si>
    <t>DI MASI GIOVANNA</t>
  </si>
  <si>
    <t>BRUZZESE RITA</t>
  </si>
  <si>
    <t>FEMIA PATRIZIA</t>
  </si>
  <si>
    <t xml:space="preserve">CONGIUSTA GABRIELLA </t>
  </si>
  <si>
    <t>DE ROSA MARIA ROSA</t>
  </si>
  <si>
    <t>SCULLI MARIA GRAZIA</t>
  </si>
  <si>
    <t xml:space="preserve">STRATI MARIA IMMACOLATA </t>
  </si>
  <si>
    <t>STILO MARIA</t>
  </si>
  <si>
    <t>SPATARO CHIARINA</t>
  </si>
  <si>
    <t>BELSITO FRANCESCA GIOVANNA</t>
  </si>
  <si>
    <t>prog.</t>
  </si>
  <si>
    <t>COSTANTINO TERESA</t>
  </si>
  <si>
    <t>ARGIRO' MARIA</t>
  </si>
  <si>
    <t xml:space="preserve">CINQUEGRANA VITTORIA </t>
  </si>
  <si>
    <t>DE VINCENTI ROSA</t>
  </si>
  <si>
    <t>CASANOVA FUGA LEONARDA</t>
  </si>
  <si>
    <t>CIRELLI ANGELA</t>
  </si>
  <si>
    <t>FRANCICA MARIA MATILDE</t>
  </si>
  <si>
    <t>ITALIANO FRANCESCA</t>
  </si>
  <si>
    <t>NANIA MARIA LUISA</t>
  </si>
  <si>
    <t>MANDARANO ADRIANA</t>
  </si>
  <si>
    <t>MAIOLO MULTARI CATENA</t>
  </si>
  <si>
    <t>CACCAMO CARMELA</t>
  </si>
  <si>
    <t>DIOCESI DI LOCRI  -  GERACE</t>
  </si>
  <si>
    <t xml:space="preserve">DIOCESI DI OPPIDO MAMERTINA </t>
  </si>
  <si>
    <t>DIOCESI DI REGGIO CALABRIA  -  BOVA</t>
  </si>
  <si>
    <t>DIOCESI DI SAN MARCO ARGENTANO</t>
  </si>
  <si>
    <t>DIOCESI DI ROSSANO</t>
  </si>
  <si>
    <t>DIOCESI DI LUNGRO</t>
  </si>
  <si>
    <t>DIOCESI DI CASSANO IONIO</t>
  </si>
  <si>
    <t>DIOCESI DI CROTONE  -  SANTA SEVERINA</t>
  </si>
  <si>
    <t>DIOCESI DI LAMEZIA TERME</t>
  </si>
  <si>
    <t>DIOCESI DI CATANZARO  -  SQUILLACE</t>
  </si>
  <si>
    <t>DIOCESI DI MILETO</t>
  </si>
  <si>
    <t>punteggio complessivo</t>
  </si>
  <si>
    <t>SURRA ANNA</t>
  </si>
  <si>
    <t>RIGITANO CATERINA</t>
  </si>
  <si>
    <t>DE SARRO ANGELA</t>
  </si>
  <si>
    <t>MONTAGNA NEL RUOLO</t>
  </si>
  <si>
    <t>MONTAGNA NEL N.D.R.</t>
  </si>
  <si>
    <t xml:space="preserve">N. FIGLI DI ETA' SUPERIORE    AI SEI ANNI </t>
  </si>
  <si>
    <t>PER CURA E  ASSISTENZA</t>
  </si>
  <si>
    <t xml:space="preserve">DATI ANAGRAFICI </t>
  </si>
  <si>
    <t>PROG.</t>
  </si>
  <si>
    <t>SANZONE ANTONIA</t>
  </si>
  <si>
    <t>GRECO MARIA</t>
  </si>
  <si>
    <t>ZIMBALATTI MARIA ROSA</t>
  </si>
  <si>
    <t xml:space="preserve">N. FIGLI DI ETA' INFERIORE AI SEI ANNI </t>
  </si>
  <si>
    <t>DIOCESI DI COSENZA  - BISIGNANO</t>
  </si>
  <si>
    <t>CONTINUITA' ENTRO QUINQUENNIO</t>
  </si>
  <si>
    <t>CONTINUITA' OLTRE QUINQUENNIO</t>
  </si>
  <si>
    <t>MAIO ANNA MARIA</t>
  </si>
  <si>
    <t>LEO MARISA</t>
  </si>
  <si>
    <t>NICOLETTI ASSUNTA</t>
  </si>
  <si>
    <t xml:space="preserve">PARISE ANNA </t>
  </si>
  <si>
    <t>PETRONE CATERINA</t>
  </si>
  <si>
    <t xml:space="preserve">GALLO MARIA GABRIELLA </t>
  </si>
  <si>
    <t xml:space="preserve">SANGERMANO MARIA </t>
  </si>
  <si>
    <t>VETERE ROSARIA SILVANA</t>
  </si>
  <si>
    <t>LA GACCIA  FRANCESCO</t>
  </si>
  <si>
    <t xml:space="preserve">MUTO BRUNELLA </t>
  </si>
  <si>
    <t xml:space="preserve">FUSCALDO FRANCESCA </t>
  </si>
  <si>
    <t>PAPAIANNI FRANCA</t>
  </si>
  <si>
    <t xml:space="preserve">MANDOLITI ANNA </t>
  </si>
  <si>
    <t>CAVA FRANCA</t>
  </si>
  <si>
    <t>BARCA MARIA CARMELA</t>
  </si>
  <si>
    <t>D'IPPOLITO ELISA</t>
  </si>
  <si>
    <t>PIZZINI RAFFAELINA</t>
  </si>
  <si>
    <t>ZOROBERTO PASQUALINO</t>
  </si>
  <si>
    <t>INERI GIUSEPPINA</t>
  </si>
  <si>
    <t xml:space="preserve">ROTA MARIA PATRIZIA </t>
  </si>
  <si>
    <t>CRISTIANI DANIELA</t>
  </si>
  <si>
    <t>MAZZUCA ROSETTA</t>
  </si>
  <si>
    <t>GEMELLI ROBERTO ANTONIO</t>
  </si>
  <si>
    <t xml:space="preserve">CARRAVETTA MARIA </t>
  </si>
  <si>
    <t>MELCHIONNA ANTONIA</t>
  </si>
  <si>
    <t>NA</t>
  </si>
  <si>
    <t>ROVITO LOREDANA</t>
  </si>
  <si>
    <t xml:space="preserve">GABELLINI RAFFAELA </t>
  </si>
  <si>
    <t xml:space="preserve">DE RUGGIERO MARIA GIOVANNA </t>
  </si>
  <si>
    <t>AQUINO PAOLA</t>
  </si>
  <si>
    <t xml:space="preserve">DE PAOLA ORNELLA </t>
  </si>
  <si>
    <t>CHIODO FILOMENA</t>
  </si>
  <si>
    <t>CATALANO GIULIA</t>
  </si>
  <si>
    <t>BOSCO CARMELINA</t>
  </si>
  <si>
    <t>SERPA GERMANO</t>
  </si>
  <si>
    <t xml:space="preserve">CARNEVALE SARA </t>
  </si>
  <si>
    <t xml:space="preserve">LEDONNE FRANCESCA </t>
  </si>
  <si>
    <t>DE BONIS ROSINA</t>
  </si>
  <si>
    <t>MAIO RAFFAELLA</t>
  </si>
  <si>
    <t>VIVACQUA GIUSEPPINA</t>
  </si>
  <si>
    <t>LAURATO MAURIZIO</t>
  </si>
  <si>
    <t xml:space="preserve">DURANTE MARIA FRANCESCA </t>
  </si>
  <si>
    <t>PISANO PASQUALINA</t>
  </si>
  <si>
    <t>LEONE ANTONIA</t>
  </si>
  <si>
    <t>MASCARO GAETANA</t>
  </si>
  <si>
    <t>SPINA FLAVIA</t>
  </si>
  <si>
    <t>CIMINO ROSA</t>
  </si>
  <si>
    <t>PIRILLO CONCETTINA</t>
  </si>
  <si>
    <t>SIRIANNI SUSANNA</t>
  </si>
  <si>
    <t>COZZOLINO ERMELINDA</t>
  </si>
  <si>
    <t>CANINO PIERPAOLO</t>
  </si>
  <si>
    <t>PIGNERI PAOLO</t>
  </si>
  <si>
    <t xml:space="preserve">COZZOLINO PATRIZIA </t>
  </si>
  <si>
    <t>BRUSCO ALGISA</t>
  </si>
  <si>
    <t>BRUNO EMANUELA</t>
  </si>
  <si>
    <t>VELTRI FRANCA</t>
  </si>
  <si>
    <t>MONACO PIETRO GERARDO</t>
  </si>
  <si>
    <t>ARCELLA ANTONIO S.</t>
  </si>
  <si>
    <t>LAURORA AGOSTINO GIOVANNI</t>
  </si>
  <si>
    <t>PIRILLO MARIA ROSARIA</t>
  </si>
  <si>
    <t>CLIL B2</t>
  </si>
  <si>
    <t>CLIL C1</t>
  </si>
  <si>
    <t>SPADAFORA IPPOLITO MARCELLO</t>
  </si>
  <si>
    <t>AURELIO GAETANO</t>
  </si>
  <si>
    <t>CORBO MARIA C.</t>
  </si>
  <si>
    <t xml:space="preserve">DINATOLO ANNA </t>
  </si>
  <si>
    <t>BRANDI ANNA MARIA</t>
  </si>
  <si>
    <t>MARTELLO VINCENZA</t>
  </si>
  <si>
    <t>GRILLO GRAZIELLA</t>
  </si>
  <si>
    <t>DE LUCA RENATA</t>
  </si>
  <si>
    <t>RIGANELLO MARIA CRISTINA</t>
  </si>
  <si>
    <t>CROPANESE ROSALIA</t>
  </si>
  <si>
    <t>TASSONE ESTERINA</t>
  </si>
  <si>
    <t>CAVALCANTI ROBERTA</t>
  </si>
  <si>
    <t>SCARPELLI GIANFRANCO</t>
  </si>
  <si>
    <t>COZZA GIOVANNINA</t>
  </si>
  <si>
    <t>ALTOMARE VINCENZO</t>
  </si>
  <si>
    <t>BARTOLETTI ANGELINA</t>
  </si>
  <si>
    <t>MUTO VITTORIA RITA</t>
  </si>
  <si>
    <t>MERANDI ANGELA</t>
  </si>
  <si>
    <t>AMELIO FILOMENA</t>
  </si>
  <si>
    <t>PIZZI ELISA</t>
  </si>
  <si>
    <t>IORFIDA ASSUNTA</t>
  </si>
  <si>
    <t>LUCIA CONCETTA</t>
  </si>
  <si>
    <t>MARZANO ANNARITA</t>
  </si>
  <si>
    <t>PROCOPIO CINZIA</t>
  </si>
  <si>
    <t>SCUTIERI DONATELLA</t>
  </si>
  <si>
    <t>DI MAIO DAMIANA</t>
  </si>
  <si>
    <t>RAGO MARIA</t>
  </si>
  <si>
    <t>ELIA CARMELA</t>
  </si>
  <si>
    <t>LUCENTE SIMONA</t>
  </si>
  <si>
    <t>GROSSO M. IMMACOLATA</t>
  </si>
  <si>
    <t>PROIETTO DANIELA</t>
  </si>
  <si>
    <t>MESSINA LUIGIA</t>
  </si>
  <si>
    <t>CARLEI MARIA ORNELLA</t>
  </si>
  <si>
    <t>PEZZANO ANTONIETTA</t>
  </si>
  <si>
    <t>SIGILLO' DONATELLA</t>
  </si>
  <si>
    <t>GAUDIOSO M. CATERINA</t>
  </si>
  <si>
    <t>BIANCHI MARIA GRAZIA</t>
  </si>
  <si>
    <t>CRISTIANO MARIA LETIZIA</t>
  </si>
  <si>
    <t>SQUILLACI ROSARIA</t>
  </si>
  <si>
    <t>BAMBACE SANTA</t>
  </si>
  <si>
    <t>TRIPODI ANTONIA</t>
  </si>
  <si>
    <t>BATTAGLIA CARMELA</t>
  </si>
  <si>
    <t>LOFFREDO IMMACOLATA</t>
  </si>
  <si>
    <t>CUPONE MARIA ROSARIA</t>
  </si>
  <si>
    <t>BARBIERI GIUSEPPINA</t>
  </si>
  <si>
    <t>MEDURI GIOVANNA M.G.</t>
  </si>
  <si>
    <t>SS</t>
  </si>
  <si>
    <t>DE SANTIS BARBARA</t>
  </si>
  <si>
    <t>FAZIO CATERINA G.</t>
  </si>
  <si>
    <t>FILELLA GIACOMO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</si>
</sst>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"/>
    <numFmt numFmtId="166" formatCode="0.0"/>
  </numFmts>
  <fonts count="37" x14ac:knownFonts="1"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6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Book Antiqua"/>
      <family val="1"/>
    </font>
    <font>
      <b/>
      <sz val="16"/>
      <color indexed="8"/>
      <name val="Kristen ITC"/>
      <family val="4"/>
    </font>
    <font>
      <b/>
      <sz val="14"/>
      <color indexed="8"/>
      <name val="Kristen ITC"/>
      <family val="4"/>
    </font>
    <font>
      <sz val="10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name val="Calibri"/>
      <family val="2"/>
    </font>
    <font>
      <sz val="11"/>
      <name val="Book Antiqua"/>
      <family val="1"/>
    </font>
    <font>
      <b/>
      <sz val="12"/>
      <color indexed="8"/>
      <name val="Calibri"/>
      <family val="2"/>
    </font>
    <font>
      <sz val="12"/>
      <name val="Book Antiqua"/>
      <family val="1"/>
    </font>
    <font>
      <sz val="12"/>
      <name val="Calibri"/>
      <family val="2"/>
    </font>
    <font>
      <sz val="10"/>
      <name val="Book Antiqua"/>
      <family val="1"/>
    </font>
    <font>
      <sz val="9"/>
      <name val="Calibri"/>
      <family val="2"/>
    </font>
    <font>
      <sz val="9"/>
      <name val="Book Antiqua"/>
      <family val="1"/>
    </font>
    <font>
      <sz val="8"/>
      <name val="Book Antiqua"/>
      <family val="1"/>
    </font>
    <font>
      <sz val="8"/>
      <name val="Calibri"/>
      <family val="2"/>
    </font>
    <font>
      <b/>
      <sz val="16"/>
      <name val="Kristen ITC"/>
      <family val="4"/>
    </font>
    <font>
      <b/>
      <sz val="14"/>
      <name val="Kristen ITC"/>
      <family val="4"/>
    </font>
    <font>
      <b/>
      <sz val="10"/>
      <name val="Calibri"/>
      <family val="2"/>
    </font>
    <font>
      <sz val="6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9"/>
      <name val="Kristen ITC"/>
      <family val="4"/>
    </font>
    <font>
      <sz val="10"/>
      <color indexed="8"/>
      <name val="Book Antiqua"/>
      <family val="1"/>
    </font>
    <font>
      <sz val="12"/>
      <color indexed="8"/>
      <name val="Book Antiqua"/>
      <family val="1"/>
    </font>
    <font>
      <sz val="10"/>
      <color rgb="FFFF000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Border="1"/>
    <xf numFmtId="0" fontId="4" fillId="0" borderId="1" xfId="0" applyFont="1" applyBorder="1"/>
    <xf numFmtId="0" fontId="3" fillId="2" borderId="3" xfId="0" applyFont="1" applyFill="1" applyBorder="1" applyAlignment="1">
      <alignment horizontal="center" vertical="center" textRotation="90" wrapText="1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textRotation="90" wrapText="1"/>
    </xf>
    <xf numFmtId="0" fontId="0" fillId="2" borderId="4" xfId="0" applyFont="1" applyFill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 textRotation="90" wrapText="1"/>
    </xf>
    <xf numFmtId="0" fontId="0" fillId="2" borderId="11" xfId="0" applyFont="1" applyFill="1" applyBorder="1" applyAlignment="1">
      <alignment textRotation="90" wrapText="1"/>
    </xf>
    <xf numFmtId="0" fontId="0" fillId="2" borderId="4" xfId="0" applyFont="1" applyFill="1" applyBorder="1" applyAlignment="1">
      <alignment vertical="center" textRotation="90" wrapText="1"/>
    </xf>
    <xf numFmtId="0" fontId="0" fillId="2" borderId="4" xfId="0" applyFont="1" applyFill="1" applyBorder="1" applyAlignment="1">
      <alignment textRotation="90" wrapText="1"/>
    </xf>
    <xf numFmtId="0" fontId="0" fillId="2" borderId="11" xfId="0" applyFont="1" applyFill="1" applyBorder="1" applyAlignment="1">
      <alignment horizontal="center" vertical="center" textRotation="90" wrapText="1"/>
    </xf>
    <xf numFmtId="0" fontId="0" fillId="2" borderId="10" xfId="0" applyFont="1" applyFill="1" applyBorder="1" applyAlignment="1">
      <alignment horizontal="center" vertical="center" textRotation="90" wrapText="1"/>
    </xf>
    <xf numFmtId="0" fontId="0" fillId="2" borderId="11" xfId="0" applyFont="1" applyFill="1" applyBorder="1" applyAlignment="1">
      <alignment horizontal="center" textRotation="90" wrapText="1"/>
    </xf>
    <xf numFmtId="0" fontId="0" fillId="2" borderId="4" xfId="0" applyFont="1" applyFill="1" applyBorder="1" applyAlignment="1">
      <alignment horizontal="center" textRotation="90" wrapText="1"/>
    </xf>
    <xf numFmtId="0" fontId="2" fillId="3" borderId="0" xfId="0" applyFont="1" applyFill="1"/>
    <xf numFmtId="0" fontId="1" fillId="3" borderId="0" xfId="0" applyFont="1" applyFill="1"/>
    <xf numFmtId="0" fontId="4" fillId="3" borderId="0" xfId="0" applyFont="1" applyFill="1"/>
    <xf numFmtId="0" fontId="6" fillId="0" borderId="5" xfId="0" applyFont="1" applyBorder="1"/>
    <xf numFmtId="0" fontId="6" fillId="0" borderId="12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textRotation="90" wrapText="1"/>
    </xf>
    <xf numFmtId="0" fontId="6" fillId="2" borderId="4" xfId="0" applyFont="1" applyFill="1" applyBorder="1" applyAlignment="1">
      <alignment vertical="center" textRotation="90" wrapText="1"/>
    </xf>
    <xf numFmtId="0" fontId="6" fillId="2" borderId="4" xfId="0" applyFont="1" applyFill="1" applyBorder="1" applyAlignment="1">
      <alignment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textRotation="90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0" borderId="0" xfId="0" applyFont="1" applyFill="1"/>
    <xf numFmtId="0" fontId="13" fillId="3" borderId="0" xfId="0" applyFont="1" applyFill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2" fillId="0" borderId="11" xfId="0" applyFont="1" applyFill="1" applyBorder="1" applyAlignment="1">
      <alignment textRotation="90" wrapText="1"/>
    </xf>
    <xf numFmtId="0" fontId="12" fillId="0" borderId="4" xfId="0" applyFont="1" applyFill="1" applyBorder="1" applyAlignment="1">
      <alignment vertical="center" textRotation="90" wrapText="1"/>
    </xf>
    <xf numFmtId="0" fontId="12" fillId="0" borderId="4" xfId="0" applyFont="1" applyFill="1" applyBorder="1" applyAlignment="1">
      <alignment textRotation="90" wrapText="1"/>
    </xf>
    <xf numFmtId="0" fontId="12" fillId="0" borderId="11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11" xfId="0" applyFont="1" applyFill="1" applyBorder="1" applyAlignment="1">
      <alignment horizontal="center" textRotation="90" wrapText="1"/>
    </xf>
    <xf numFmtId="0" fontId="12" fillId="0" borderId="4" xfId="0" applyFont="1" applyFill="1" applyBorder="1" applyAlignment="1">
      <alignment horizontal="center" textRotation="90" wrapText="1"/>
    </xf>
    <xf numFmtId="0" fontId="17" fillId="0" borderId="3" xfId="0" applyFont="1" applyFill="1" applyBorder="1" applyAlignment="1">
      <alignment vertical="center" textRotation="90" wrapText="1"/>
    </xf>
    <xf numFmtId="0" fontId="2" fillId="0" borderId="0" xfId="0" applyFont="1" applyBorder="1"/>
    <xf numFmtId="0" fontId="2" fillId="3" borderId="0" xfId="0" applyFont="1" applyFill="1" applyBorder="1"/>
    <xf numFmtId="0" fontId="2" fillId="2" borderId="8" xfId="0" applyFont="1" applyFill="1" applyBorder="1" applyAlignment="1">
      <alignment horizontal="center" vertical="center" textRotation="90" wrapText="1"/>
    </xf>
    <xf numFmtId="2" fontId="3" fillId="2" borderId="8" xfId="0" applyNumberFormat="1" applyFont="1" applyFill="1" applyBorder="1" applyAlignment="1">
      <alignment horizontal="center" vertical="center" textRotation="90" wrapText="1"/>
    </xf>
    <xf numFmtId="0" fontId="35" fillId="0" borderId="0" xfId="0" applyFont="1"/>
    <xf numFmtId="0" fontId="10" fillId="2" borderId="11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horizontal="center" vertical="center" textRotation="90" wrapText="1"/>
    </xf>
    <xf numFmtId="0" fontId="27" fillId="2" borderId="10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textRotation="90" wrapText="1"/>
    </xf>
    <xf numFmtId="0" fontId="10" fillId="2" borderId="8" xfId="0" applyFont="1" applyFill="1" applyBorder="1" applyAlignment="1">
      <alignment horizontal="center" vertical="center" textRotation="90" wrapText="1"/>
    </xf>
    <xf numFmtId="2" fontId="27" fillId="2" borderId="8" xfId="0" applyNumberFormat="1" applyFont="1" applyFill="1" applyBorder="1" applyAlignment="1">
      <alignment horizontal="center" vertical="center" textRotation="90" wrapText="1"/>
    </xf>
    <xf numFmtId="0" fontId="24" fillId="0" borderId="5" xfId="0" applyFont="1" applyBorder="1"/>
    <xf numFmtId="0" fontId="28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textRotation="90" wrapText="1"/>
    </xf>
    <xf numFmtId="0" fontId="24" fillId="2" borderId="4" xfId="0" applyFont="1" applyFill="1" applyBorder="1" applyAlignment="1">
      <alignment horizontal="center" vertical="center" textRotation="90" wrapText="1"/>
    </xf>
    <xf numFmtId="0" fontId="28" fillId="2" borderId="11" xfId="0" applyFont="1" applyFill="1" applyBorder="1" applyAlignment="1">
      <alignment textRotation="90" wrapText="1"/>
    </xf>
    <xf numFmtId="0" fontId="28" fillId="2" borderId="4" xfId="0" applyFont="1" applyFill="1" applyBorder="1" applyAlignment="1">
      <alignment vertical="center" textRotation="90" wrapText="1"/>
    </xf>
    <xf numFmtId="0" fontId="28" fillId="2" borderId="4" xfId="0" applyFont="1" applyFill="1" applyBorder="1" applyAlignment="1">
      <alignment textRotation="90" wrapText="1"/>
    </xf>
    <xf numFmtId="0" fontId="24" fillId="2" borderId="11" xfId="0" applyFont="1" applyFill="1" applyBorder="1" applyAlignment="1">
      <alignment horizontal="center" vertical="center" textRotation="90" wrapText="1"/>
    </xf>
    <xf numFmtId="0" fontId="24" fillId="2" borderId="10" xfId="0" applyFont="1" applyFill="1" applyBorder="1" applyAlignment="1">
      <alignment horizontal="center" vertical="center" textRotation="90" wrapText="1"/>
    </xf>
    <xf numFmtId="0" fontId="28" fillId="2" borderId="11" xfId="0" applyFont="1" applyFill="1" applyBorder="1" applyAlignment="1">
      <alignment horizontal="center" textRotation="90" wrapText="1"/>
    </xf>
    <xf numFmtId="0" fontId="28" fillId="2" borderId="4" xfId="0" applyFont="1" applyFill="1" applyBorder="1" applyAlignment="1">
      <alignment horizontal="center" textRotation="90" wrapText="1"/>
    </xf>
    <xf numFmtId="0" fontId="21" fillId="0" borderId="5" xfId="0" applyFont="1" applyBorder="1"/>
    <xf numFmtId="0" fontId="21" fillId="0" borderId="6" xfId="0" applyFont="1" applyBorder="1"/>
    <xf numFmtId="0" fontId="21" fillId="0" borderId="1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textRotation="90" wrapText="1"/>
    </xf>
    <xf numFmtId="0" fontId="21" fillId="2" borderId="4" xfId="0" applyFont="1" applyFill="1" applyBorder="1" applyAlignment="1">
      <alignment horizontal="center" vertical="center" textRotation="90" wrapText="1"/>
    </xf>
    <xf numFmtId="0" fontId="29" fillId="2" borderId="10" xfId="0" applyFont="1" applyFill="1" applyBorder="1" applyAlignment="1">
      <alignment horizontal="center" vertical="center" textRotation="90" wrapText="1"/>
    </xf>
    <xf numFmtId="0" fontId="21" fillId="2" borderId="11" xfId="0" applyFont="1" applyFill="1" applyBorder="1" applyAlignment="1">
      <alignment textRotation="90" wrapText="1"/>
    </xf>
    <xf numFmtId="0" fontId="21" fillId="2" borderId="4" xfId="0" applyFont="1" applyFill="1" applyBorder="1" applyAlignment="1">
      <alignment vertical="center" textRotation="90" wrapText="1"/>
    </xf>
    <xf numFmtId="0" fontId="21" fillId="2" borderId="4" xfId="0" applyFont="1" applyFill="1" applyBorder="1" applyAlignment="1">
      <alignment textRotation="90" wrapText="1"/>
    </xf>
    <xf numFmtId="0" fontId="21" fillId="2" borderId="11" xfId="0" applyFont="1" applyFill="1" applyBorder="1" applyAlignment="1">
      <alignment horizontal="center" vertical="center" textRotation="90" wrapText="1"/>
    </xf>
    <xf numFmtId="0" fontId="21" fillId="2" borderId="10" xfId="0" applyFont="1" applyFill="1" applyBorder="1" applyAlignment="1">
      <alignment horizontal="center" vertical="center" textRotation="90" wrapText="1"/>
    </xf>
    <xf numFmtId="0" fontId="21" fillId="2" borderId="11" xfId="0" applyFont="1" applyFill="1" applyBorder="1" applyAlignment="1">
      <alignment horizontal="center" textRotation="90" wrapText="1"/>
    </xf>
    <xf numFmtId="0" fontId="21" fillId="2" borderId="4" xfId="0" applyFont="1" applyFill="1" applyBorder="1" applyAlignment="1">
      <alignment horizontal="center" textRotation="90" wrapText="1"/>
    </xf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30" fillId="2" borderId="10" xfId="0" applyFont="1" applyFill="1" applyBorder="1" applyAlignment="1">
      <alignment horizontal="center" vertical="center" textRotation="90" wrapText="1"/>
    </xf>
    <xf numFmtId="0" fontId="15" fillId="2" borderId="11" xfId="0" applyFont="1" applyFill="1" applyBorder="1" applyAlignment="1">
      <alignment textRotation="90" wrapText="1"/>
    </xf>
    <xf numFmtId="0" fontId="15" fillId="2" borderId="4" xfId="0" applyFont="1" applyFill="1" applyBorder="1" applyAlignment="1">
      <alignment vertical="center" textRotation="90" wrapText="1"/>
    </xf>
    <xf numFmtId="0" fontId="15" fillId="2" borderId="4" xfId="0" applyFont="1" applyFill="1" applyBorder="1" applyAlignment="1">
      <alignment textRotation="90" wrapText="1"/>
    </xf>
    <xf numFmtId="0" fontId="15" fillId="2" borderId="11" xfId="0" applyFont="1" applyFill="1" applyBorder="1" applyAlignment="1">
      <alignment horizontal="center" vertical="center" textRotation="90" wrapText="1"/>
    </xf>
    <xf numFmtId="0" fontId="15" fillId="2" borderId="10" xfId="0" applyFont="1" applyFill="1" applyBorder="1" applyAlignment="1">
      <alignment horizontal="center" vertical="center" textRotation="90" wrapText="1"/>
    </xf>
    <xf numFmtId="0" fontId="15" fillId="2" borderId="11" xfId="0" applyFont="1" applyFill="1" applyBorder="1" applyAlignment="1">
      <alignment horizontal="center" textRotation="90" wrapText="1"/>
    </xf>
    <xf numFmtId="0" fontId="15" fillId="2" borderId="4" xfId="0" applyFont="1" applyFill="1" applyBorder="1" applyAlignment="1">
      <alignment horizontal="center" textRotation="90" wrapText="1"/>
    </xf>
    <xf numFmtId="0" fontId="30" fillId="2" borderId="4" xfId="0" applyFont="1" applyFill="1" applyBorder="1" applyAlignment="1">
      <alignment horizontal="center" vertical="center" textRotation="90" wrapText="1"/>
    </xf>
    <xf numFmtId="0" fontId="10" fillId="0" borderId="0" xfId="0" applyFont="1"/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textRotation="90" wrapText="1"/>
    </xf>
    <xf numFmtId="0" fontId="24" fillId="2" borderId="11" xfId="0" applyFont="1" applyFill="1" applyBorder="1" applyAlignment="1">
      <alignment textRotation="90" wrapText="1"/>
    </xf>
    <xf numFmtId="0" fontId="24" fillId="2" borderId="4" xfId="0" applyFont="1" applyFill="1" applyBorder="1" applyAlignment="1">
      <alignment vertical="center" textRotation="90" wrapText="1"/>
    </xf>
    <xf numFmtId="0" fontId="24" fillId="2" borderId="4" xfId="0" applyFont="1" applyFill="1" applyBorder="1" applyAlignment="1">
      <alignment textRotation="90" wrapText="1"/>
    </xf>
    <xf numFmtId="0" fontId="24" fillId="2" borderId="11" xfId="0" applyFont="1" applyFill="1" applyBorder="1" applyAlignment="1">
      <alignment horizontal="center" textRotation="90" wrapText="1"/>
    </xf>
    <xf numFmtId="0" fontId="24" fillId="2" borderId="4" xfId="0" applyFont="1" applyFill="1" applyBorder="1" applyAlignment="1">
      <alignment horizontal="center" textRotation="90" wrapText="1"/>
    </xf>
    <xf numFmtId="0" fontId="10" fillId="2" borderId="0" xfId="0" applyFont="1" applyFill="1"/>
    <xf numFmtId="0" fontId="10" fillId="3" borderId="0" xfId="0" applyFont="1" applyFill="1"/>
    <xf numFmtId="0" fontId="10" fillId="0" borderId="5" xfId="0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textRotation="90" wrapText="1"/>
    </xf>
    <xf numFmtId="0" fontId="10" fillId="2" borderId="4" xfId="0" applyFont="1" applyFill="1" applyBorder="1" applyAlignment="1">
      <alignment textRotation="90" wrapText="1"/>
    </xf>
    <xf numFmtId="0" fontId="10" fillId="2" borderId="11" xfId="0" applyFont="1" applyFill="1" applyBorder="1" applyAlignment="1">
      <alignment horizontal="center" textRotation="90" wrapText="1"/>
    </xf>
    <xf numFmtId="0" fontId="10" fillId="2" borderId="4" xfId="0" applyFont="1" applyFill="1" applyBorder="1" applyAlignment="1">
      <alignment horizontal="center" textRotation="90" wrapText="1"/>
    </xf>
    <xf numFmtId="0" fontId="10" fillId="0" borderId="6" xfId="0" applyFont="1" applyBorder="1"/>
    <xf numFmtId="0" fontId="10" fillId="0" borderId="4" xfId="0" applyFont="1" applyBorder="1" applyAlignment="1">
      <alignment horizontal="center" vertical="center" wrapText="1"/>
    </xf>
    <xf numFmtId="0" fontId="24" fillId="0" borderId="12" xfId="0" applyFont="1" applyBorder="1"/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textRotation="90" wrapText="1"/>
    </xf>
    <xf numFmtId="2" fontId="29" fillId="2" borderId="8" xfId="0" applyNumberFormat="1" applyFont="1" applyFill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/>
    <xf numFmtId="0" fontId="6" fillId="0" borderId="11" xfId="0" applyFont="1" applyFill="1" applyBorder="1"/>
    <xf numFmtId="0" fontId="7" fillId="0" borderId="4" xfId="0" applyFont="1" applyFill="1" applyBorder="1"/>
    <xf numFmtId="165" fontId="7" fillId="0" borderId="4" xfId="0" applyNumberFormat="1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9" xfId="0" applyFont="1" applyFill="1" applyBorder="1"/>
    <xf numFmtId="0" fontId="7" fillId="0" borderId="13" xfId="0" applyFont="1" applyFill="1" applyBorder="1"/>
    <xf numFmtId="0" fontId="6" fillId="0" borderId="4" xfId="0" applyFont="1" applyFill="1" applyBorder="1"/>
    <xf numFmtId="0" fontId="6" fillId="0" borderId="13" xfId="0" applyFont="1" applyFill="1" applyBorder="1"/>
    <xf numFmtId="0" fontId="6" fillId="0" borderId="10" xfId="0" applyFont="1" applyFill="1" applyBorder="1"/>
    <xf numFmtId="0" fontId="2" fillId="0" borderId="4" xfId="0" applyFont="1" applyFill="1" applyBorder="1"/>
    <xf numFmtId="166" fontId="6" fillId="0" borderId="4" xfId="0" applyNumberFormat="1" applyFont="1" applyFill="1" applyBorder="1"/>
    <xf numFmtId="166" fontId="6" fillId="0" borderId="10" xfId="0" applyNumberFormat="1" applyFont="1" applyFill="1" applyBorder="1"/>
    <xf numFmtId="166" fontId="6" fillId="0" borderId="14" xfId="0" applyNumberFormat="1" applyFont="1" applyFill="1" applyBorder="1"/>
    <xf numFmtId="0" fontId="22" fillId="0" borderId="4" xfId="0" applyFont="1" applyFill="1" applyBorder="1"/>
    <xf numFmtId="165" fontId="22" fillId="0" borderId="4" xfId="0" applyNumberFormat="1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9" xfId="0" applyFont="1" applyFill="1" applyBorder="1"/>
    <xf numFmtId="0" fontId="21" fillId="0" borderId="11" xfId="0" applyFont="1" applyFill="1" applyBorder="1"/>
    <xf numFmtId="0" fontId="21" fillId="0" borderId="4" xfId="0" applyFont="1" applyFill="1" applyBorder="1"/>
    <xf numFmtId="0" fontId="21" fillId="0" borderId="13" xfId="0" applyFont="1" applyFill="1" applyBorder="1"/>
    <xf numFmtId="0" fontId="21" fillId="0" borderId="10" xfId="0" applyFont="1" applyFill="1" applyBorder="1"/>
    <xf numFmtId="0" fontId="10" fillId="0" borderId="4" xfId="0" applyFont="1" applyFill="1" applyBorder="1"/>
    <xf numFmtId="166" fontId="21" fillId="0" borderId="4" xfId="0" applyNumberFormat="1" applyFont="1" applyFill="1" applyBorder="1"/>
    <xf numFmtId="166" fontId="21" fillId="0" borderId="10" xfId="0" applyNumberFormat="1" applyFont="1" applyFill="1" applyBorder="1"/>
    <xf numFmtId="166" fontId="21" fillId="0" borderId="14" xfId="0" applyNumberFormat="1" applyFont="1" applyFill="1" applyBorder="1"/>
    <xf numFmtId="0" fontId="20" fillId="0" borderId="4" xfId="0" applyFont="1" applyFill="1" applyBorder="1"/>
    <xf numFmtId="165" fontId="20" fillId="0" borderId="4" xfId="0" applyNumberFormat="1" applyFont="1" applyFill="1" applyBorder="1"/>
    <xf numFmtId="0" fontId="20" fillId="0" borderId="10" xfId="0" applyFont="1" applyFill="1" applyBorder="1"/>
    <xf numFmtId="0" fontId="20" fillId="0" borderId="9" xfId="0" applyFont="1" applyFill="1" applyBorder="1"/>
    <xf numFmtId="0" fontId="20" fillId="0" borderId="13" xfId="0" applyFont="1" applyFill="1" applyBorder="1"/>
    <xf numFmtId="0" fontId="10" fillId="0" borderId="11" xfId="0" applyFont="1" applyFill="1" applyBorder="1"/>
    <xf numFmtId="0" fontId="10" fillId="0" borderId="13" xfId="0" applyFont="1" applyFill="1" applyBorder="1"/>
    <xf numFmtId="0" fontId="10" fillId="0" borderId="10" xfId="0" applyFont="1" applyFill="1" applyBorder="1"/>
    <xf numFmtId="166" fontId="10" fillId="0" borderId="10" xfId="0" applyNumberFormat="1" applyFont="1" applyFill="1" applyBorder="1"/>
    <xf numFmtId="166" fontId="10" fillId="0" borderId="14" xfId="0" applyNumberFormat="1" applyFont="1" applyFill="1" applyBorder="1"/>
    <xf numFmtId="0" fontId="19" fillId="0" borderId="11" xfId="0" applyFont="1" applyFill="1" applyBorder="1"/>
    <xf numFmtId="0" fontId="18" fillId="0" borderId="4" xfId="0" applyFont="1" applyFill="1" applyBorder="1"/>
    <xf numFmtId="165" fontId="18" fillId="0" borderId="4" xfId="0" applyNumberFormat="1" applyFont="1" applyFill="1" applyBorder="1"/>
    <xf numFmtId="0" fontId="18" fillId="0" borderId="10" xfId="0" applyFont="1" applyFill="1" applyBorder="1"/>
    <xf numFmtId="0" fontId="18" fillId="0" borderId="9" xfId="0" applyFont="1" applyFill="1" applyBorder="1"/>
    <xf numFmtId="0" fontId="19" fillId="0" borderId="9" xfId="0" applyFont="1" applyFill="1" applyBorder="1"/>
    <xf numFmtId="0" fontId="19" fillId="0" borderId="4" xfId="0" applyFont="1" applyFill="1" applyBorder="1"/>
    <xf numFmtId="0" fontId="19" fillId="0" borderId="13" xfId="0" applyFont="1" applyFill="1" applyBorder="1"/>
    <xf numFmtId="0" fontId="19" fillId="0" borderId="10" xfId="0" applyFont="1" applyFill="1" applyBorder="1"/>
    <xf numFmtId="166" fontId="19" fillId="0" borderId="10" xfId="0" applyNumberFormat="1" applyFont="1" applyFill="1" applyBorder="1"/>
    <xf numFmtId="166" fontId="19" fillId="0" borderId="14" xfId="0" applyNumberFormat="1" applyFont="1" applyFill="1" applyBorder="1"/>
    <xf numFmtId="0" fontId="21" fillId="0" borderId="9" xfId="0" applyFont="1" applyFill="1" applyBorder="1"/>
    <xf numFmtId="165" fontId="22" fillId="0" borderId="4" xfId="0" applyNumberFormat="1" applyFont="1" applyFill="1" applyBorder="1"/>
    <xf numFmtId="0" fontId="24" fillId="0" borderId="11" xfId="0" applyFont="1" applyFill="1" applyBorder="1"/>
    <xf numFmtId="0" fontId="23" fillId="0" borderId="4" xfId="0" applyFont="1" applyFill="1" applyBorder="1"/>
    <xf numFmtId="165" fontId="23" fillId="0" borderId="4" xfId="0" applyNumberFormat="1" applyFont="1" applyFill="1" applyBorder="1"/>
    <xf numFmtId="0" fontId="23" fillId="0" borderId="10" xfId="0" applyFont="1" applyFill="1" applyBorder="1"/>
    <xf numFmtId="0" fontId="24" fillId="0" borderId="9" xfId="0" applyFont="1" applyFill="1" applyBorder="1"/>
    <xf numFmtId="0" fontId="24" fillId="0" borderId="4" xfId="0" applyFont="1" applyFill="1" applyBorder="1"/>
    <xf numFmtId="0" fontId="24" fillId="0" borderId="13" xfId="0" applyFont="1" applyFill="1" applyBorder="1"/>
    <xf numFmtId="0" fontId="24" fillId="0" borderId="10" xfId="0" applyFont="1" applyFill="1" applyBorder="1"/>
    <xf numFmtId="166" fontId="24" fillId="0" borderId="10" xfId="0" applyNumberFormat="1" applyFont="1" applyFill="1" applyBorder="1"/>
    <xf numFmtId="166" fontId="24" fillId="0" borderId="14" xfId="0" applyNumberFormat="1" applyFont="1" applyFill="1" applyBorder="1"/>
    <xf numFmtId="0" fontId="15" fillId="0" borderId="11" xfId="0" applyFont="1" applyFill="1" applyBorder="1"/>
    <xf numFmtId="0" fontId="16" fillId="0" borderId="4" xfId="0" applyFont="1" applyFill="1" applyBorder="1"/>
    <xf numFmtId="165" fontId="16" fillId="0" borderId="4" xfId="0" applyNumberFormat="1" applyFont="1" applyFill="1" applyBorder="1"/>
    <xf numFmtId="0" fontId="16" fillId="0" borderId="10" xfId="0" applyFont="1" applyFill="1" applyBorder="1"/>
    <xf numFmtId="0" fontId="16" fillId="0" borderId="9" xfId="0" applyFont="1" applyFill="1" applyBorder="1"/>
    <xf numFmtId="0" fontId="15" fillId="0" borderId="9" xfId="0" applyFont="1" applyFill="1" applyBorder="1"/>
    <xf numFmtId="0" fontId="15" fillId="0" borderId="4" xfId="0" applyFont="1" applyFill="1" applyBorder="1"/>
    <xf numFmtId="0" fontId="15" fillId="0" borderId="13" xfId="0" applyFont="1" applyFill="1" applyBorder="1"/>
    <xf numFmtId="0" fontId="15" fillId="0" borderId="10" xfId="0" applyFont="1" applyFill="1" applyBorder="1"/>
    <xf numFmtId="166" fontId="15" fillId="0" borderId="10" xfId="0" applyNumberFormat="1" applyFont="1" applyFill="1" applyBorder="1"/>
    <xf numFmtId="166" fontId="15" fillId="0" borderId="14" xfId="0" applyNumberFormat="1" applyFont="1" applyFill="1" applyBorder="1"/>
    <xf numFmtId="0" fontId="16" fillId="0" borderId="15" xfId="0" applyFont="1" applyFill="1" applyBorder="1"/>
    <xf numFmtId="165" fontId="16" fillId="0" borderId="15" xfId="0" applyNumberFormat="1" applyFont="1" applyFill="1" applyBorder="1"/>
    <xf numFmtId="0" fontId="16" fillId="0" borderId="16" xfId="0" applyFont="1" applyFill="1" applyBorder="1"/>
    <xf numFmtId="0" fontId="16" fillId="0" borderId="17" xfId="0" applyFont="1" applyFill="1" applyBorder="1"/>
    <xf numFmtId="0" fontId="15" fillId="0" borderId="15" xfId="0" applyFont="1" applyFill="1" applyBorder="1"/>
    <xf numFmtId="0" fontId="15" fillId="0" borderId="18" xfId="0" applyFont="1" applyFill="1" applyBorder="1"/>
    <xf numFmtId="0" fontId="15" fillId="0" borderId="19" xfId="0" applyFont="1" applyFill="1" applyBorder="1"/>
    <xf numFmtId="0" fontId="15" fillId="0" borderId="16" xfId="0" applyFont="1" applyFill="1" applyBorder="1"/>
    <xf numFmtId="166" fontId="15" fillId="0" borderId="16" xfId="0" applyNumberFormat="1" applyFont="1" applyFill="1" applyBorder="1"/>
    <xf numFmtId="166" fontId="15" fillId="0" borderId="20" xfId="0" applyNumberFormat="1" applyFont="1" applyFill="1" applyBorder="1"/>
    <xf numFmtId="0" fontId="16" fillId="0" borderId="13" xfId="0" applyFont="1" applyFill="1" applyBorder="1"/>
    <xf numFmtId="0" fontId="10" fillId="0" borderId="9" xfId="0" applyFont="1" applyFill="1" applyBorder="1"/>
    <xf numFmtId="0" fontId="23" fillId="0" borderId="9" xfId="0" applyFont="1" applyFill="1" applyBorder="1"/>
    <xf numFmtId="0" fontId="23" fillId="0" borderId="13" xfId="0" applyFont="1" applyFill="1" applyBorder="1"/>
    <xf numFmtId="166" fontId="10" fillId="0" borderId="4" xfId="0" applyNumberFormat="1" applyFont="1" applyFill="1" applyBorder="1"/>
    <xf numFmtId="0" fontId="27" fillId="2" borderId="4" xfId="0" applyFont="1" applyFill="1" applyBorder="1" applyAlignment="1">
      <alignment horizontal="center" vertical="center" textRotation="90" wrapText="1"/>
    </xf>
    <xf numFmtId="2" fontId="27" fillId="2" borderId="4" xfId="0" applyNumberFormat="1" applyFont="1" applyFill="1" applyBorder="1" applyAlignment="1">
      <alignment horizontal="center" vertical="center" textRotation="90" wrapText="1"/>
    </xf>
    <xf numFmtId="166" fontId="15" fillId="0" borderId="4" xfId="0" applyNumberFormat="1" applyFont="1" applyFill="1" applyBorder="1"/>
    <xf numFmtId="0" fontId="0" fillId="0" borderId="0" xfId="0" applyFont="1" applyFill="1"/>
    <xf numFmtId="0" fontId="22" fillId="0" borderId="13" xfId="0" applyFont="1" applyFill="1" applyBorder="1"/>
    <xf numFmtId="0" fontId="15" fillId="0" borderId="0" xfId="0" applyFont="1" applyFill="1"/>
    <xf numFmtId="14" fontId="2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0" xfId="0" applyFont="1" applyFill="1"/>
    <xf numFmtId="0" fontId="33" fillId="0" borderId="4" xfId="0" applyFont="1" applyFill="1" applyBorder="1"/>
    <xf numFmtId="0" fontId="34" fillId="0" borderId="4" xfId="0" applyFont="1" applyFill="1" applyBorder="1"/>
    <xf numFmtId="164" fontId="34" fillId="0" borderId="4" xfId="0" applyNumberFormat="1" applyFont="1" applyFill="1" applyBorder="1"/>
    <xf numFmtId="0" fontId="18" fillId="0" borderId="13" xfId="0" applyFont="1" applyFill="1" applyBorder="1"/>
    <xf numFmtId="0" fontId="18" fillId="0" borderId="11" xfId="0" applyFont="1" applyFill="1" applyBorder="1"/>
    <xf numFmtId="166" fontId="18" fillId="0" borderId="4" xfId="0" applyNumberFormat="1" applyFont="1" applyFill="1" applyBorder="1"/>
    <xf numFmtId="166" fontId="18" fillId="0" borderId="10" xfId="0" applyNumberFormat="1" applyFont="1" applyFill="1" applyBorder="1"/>
    <xf numFmtId="166" fontId="18" fillId="0" borderId="14" xfId="0" applyNumberFormat="1" applyFont="1" applyFill="1" applyBorder="1"/>
    <xf numFmtId="165" fontId="18" fillId="0" borderId="4" xfId="0" applyNumberFormat="1" applyFont="1" applyFill="1" applyBorder="1" applyAlignment="1">
      <alignment horizontal="center"/>
    </xf>
    <xf numFmtId="166" fontId="19" fillId="0" borderId="4" xfId="0" applyNumberFormat="1" applyFont="1" applyFill="1" applyBorder="1"/>
    <xf numFmtId="0" fontId="34" fillId="0" borderId="0" xfId="0" applyFont="1" applyFill="1"/>
    <xf numFmtId="0" fontId="21" fillId="0" borderId="4" xfId="0" applyFont="1" applyFill="1" applyBorder="1" applyAlignment="1">
      <alignment horizontal="center"/>
    </xf>
    <xf numFmtId="0" fontId="12" fillId="0" borderId="0" xfId="0" applyFont="1" applyFill="1"/>
    <xf numFmtId="0" fontId="36" fillId="0" borderId="0" xfId="0" applyFont="1" applyFill="1"/>
    <xf numFmtId="0" fontId="19" fillId="0" borderId="0" xfId="0" applyFont="1" applyFill="1"/>
    <xf numFmtId="0" fontId="22" fillId="0" borderId="17" xfId="0" applyFont="1" applyFill="1" applyBorder="1"/>
    <xf numFmtId="165" fontId="22" fillId="0" borderId="15" xfId="0" applyNumberFormat="1" applyFont="1" applyFill="1" applyBorder="1"/>
    <xf numFmtId="0" fontId="22" fillId="0" borderId="16" xfId="0" applyFont="1" applyFill="1" applyBorder="1"/>
    <xf numFmtId="0" fontId="22" fillId="0" borderId="15" xfId="0" applyFont="1" applyFill="1" applyBorder="1"/>
    <xf numFmtId="0" fontId="21" fillId="0" borderId="15" xfId="0" applyFont="1" applyFill="1" applyBorder="1"/>
    <xf numFmtId="0" fontId="21" fillId="0" borderId="18" xfId="0" applyFont="1" applyFill="1" applyBorder="1"/>
    <xf numFmtId="0" fontId="21" fillId="0" borderId="16" xfId="0" applyFont="1" applyFill="1" applyBorder="1"/>
    <xf numFmtId="0" fontId="21" fillId="0" borderId="19" xfId="0" applyFont="1" applyFill="1" applyBorder="1"/>
    <xf numFmtId="166" fontId="21" fillId="0" borderId="16" xfId="0" applyNumberFormat="1" applyFont="1" applyFill="1" applyBorder="1"/>
    <xf numFmtId="166" fontId="21" fillId="0" borderId="20" xfId="0" applyNumberFormat="1" applyFont="1" applyFill="1" applyBorder="1"/>
    <xf numFmtId="0" fontId="21" fillId="0" borderId="0" xfId="0" applyFont="1" applyFill="1"/>
    <xf numFmtId="0" fontId="10" fillId="0" borderId="0" xfId="0" applyFont="1" applyFill="1"/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20" fillId="0" borderId="15" xfId="0" applyFont="1" applyFill="1" applyBorder="1"/>
    <xf numFmtId="165" fontId="20" fillId="0" borderId="15" xfId="0" applyNumberFormat="1" applyFont="1" applyFill="1" applyBorder="1"/>
    <xf numFmtId="0" fontId="20" fillId="0" borderId="16" xfId="0" applyFont="1" applyFill="1" applyBorder="1"/>
    <xf numFmtId="0" fontId="20" fillId="0" borderId="17" xfId="0" applyFont="1" applyFill="1" applyBorder="1"/>
    <xf numFmtId="0" fontId="10" fillId="0" borderId="15" xfId="0" applyFont="1" applyFill="1" applyBorder="1"/>
    <xf numFmtId="0" fontId="10" fillId="0" borderId="18" xfId="0" applyFont="1" applyFill="1" applyBorder="1"/>
    <xf numFmtId="0" fontId="10" fillId="0" borderId="16" xfId="0" applyFont="1" applyFill="1" applyBorder="1"/>
    <xf numFmtId="0" fontId="10" fillId="0" borderId="19" xfId="0" applyFont="1" applyFill="1" applyBorder="1"/>
    <xf numFmtId="166" fontId="10" fillId="0" borderId="16" xfId="0" applyNumberFormat="1" applyFont="1" applyFill="1" applyBorder="1"/>
    <xf numFmtId="166" fontId="10" fillId="0" borderId="20" xfId="0" applyNumberFormat="1" applyFont="1" applyFill="1" applyBorder="1"/>
    <xf numFmtId="0" fontId="35" fillId="0" borderId="0" xfId="0" applyFont="1" applyFill="1"/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2" borderId="30" xfId="0" applyFont="1" applyFill="1" applyBorder="1" applyAlignment="1">
      <alignment horizontal="center" vertical="center" textRotation="90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textRotation="90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textRotation="90" wrapText="1"/>
    </xf>
    <xf numFmtId="0" fontId="29" fillId="2" borderId="30" xfId="0" applyFont="1" applyFill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9" fillId="2" borderId="29" xfId="0" applyFont="1" applyFill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31" fillId="2" borderId="29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 vertical="center" textRotation="90" wrapText="1"/>
    </xf>
    <xf numFmtId="0" fontId="31" fillId="2" borderId="30" xfId="0" applyFont="1" applyFill="1" applyBorder="1" applyAlignment="1">
      <alignment horizontal="center" vertical="center" textRotation="90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2" borderId="30" xfId="0" applyFont="1" applyFill="1" applyBorder="1" applyAlignment="1">
      <alignment horizontal="center" vertical="center" textRotation="90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textRotation="90" wrapText="1"/>
    </xf>
    <xf numFmtId="0" fontId="30" fillId="2" borderId="30" xfId="0" applyFont="1" applyFill="1" applyBorder="1" applyAlignment="1">
      <alignment horizontal="center" vertical="center" textRotation="90" wrapText="1"/>
    </xf>
    <xf numFmtId="0" fontId="30" fillId="2" borderId="31" xfId="0" applyFont="1" applyFill="1" applyBorder="1" applyAlignment="1">
      <alignment horizontal="center"/>
    </xf>
    <xf numFmtId="0" fontId="30" fillId="2" borderId="32" xfId="0" applyFont="1" applyFill="1" applyBorder="1" applyAlignment="1">
      <alignment horizontal="center"/>
    </xf>
    <xf numFmtId="0" fontId="30" fillId="2" borderId="33" xfId="0" applyFont="1" applyFill="1" applyBorder="1" applyAlignment="1">
      <alignment horizontal="center"/>
    </xf>
    <xf numFmtId="0" fontId="30" fillId="2" borderId="31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29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 vertical="center" textRotation="90" wrapText="1"/>
    </xf>
    <xf numFmtId="0" fontId="27" fillId="3" borderId="30" xfId="0" applyFont="1" applyFill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Z22"/>
  <sheetViews>
    <sheetView zoomScale="85" zoomScaleNormal="85" workbookViewId="0">
      <selection activeCell="A5" sqref="A5:A20"/>
    </sheetView>
  </sheetViews>
  <sheetFormatPr defaultColWidth="9.14453125" defaultRowHeight="14.25" x14ac:dyDescent="0.2"/>
  <cols>
    <col min="1" max="1" width="3.8984375" style="1" customWidth="1"/>
    <col min="2" max="2" width="32.8203125" style="1" customWidth="1"/>
    <col min="3" max="3" width="10.35546875" style="5" bestFit="1" customWidth="1"/>
    <col min="4" max="4" width="3.765625" style="1" bestFit="1" customWidth="1"/>
    <col min="5" max="5" width="3.62890625" style="2" bestFit="1" customWidth="1"/>
    <col min="6" max="6" width="9.55078125" style="2" bestFit="1" customWidth="1"/>
    <col min="7" max="18" width="4.3046875" style="4" customWidth="1"/>
    <col min="19" max="19" width="4.83984375" style="4" customWidth="1"/>
    <col min="20" max="20" width="7.53125" style="4" customWidth="1"/>
    <col min="21" max="21" width="4.03515625" style="4" customWidth="1"/>
    <col min="22" max="22" width="3.8984375" style="4" customWidth="1"/>
    <col min="23" max="23" width="3.62890625" style="4" customWidth="1"/>
    <col min="24" max="24" width="4.70703125" style="4" customWidth="1"/>
    <col min="25" max="25" width="4.16796875" style="4" customWidth="1"/>
    <col min="26" max="26" width="5.6484375" style="4" customWidth="1"/>
    <col min="27" max="27" width="4.16796875" style="4" customWidth="1"/>
    <col min="28" max="28" width="4.9765625" style="4" customWidth="1"/>
    <col min="29" max="31" width="3.62890625" style="4" customWidth="1"/>
    <col min="32" max="32" width="4.03515625" style="4" customWidth="1"/>
    <col min="33" max="33" width="4.9765625" style="4" customWidth="1"/>
    <col min="34" max="34" width="4.16796875" style="4" customWidth="1"/>
    <col min="35" max="35" width="4.9765625" style="4" customWidth="1"/>
    <col min="36" max="36" width="4.4375" style="4" customWidth="1"/>
    <col min="37" max="51" width="4.9765625" style="4" customWidth="1"/>
    <col min="52" max="52" width="5.109375" style="4" customWidth="1"/>
    <col min="53" max="16384" width="9.14453125" style="1"/>
  </cols>
  <sheetData>
    <row r="1" spans="1:52" ht="26.25" customHeight="1" x14ac:dyDescent="0.2">
      <c r="A1" s="291" t="s">
        <v>334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3"/>
    </row>
    <row r="2" spans="1:52" ht="28.5" customHeight="1" thickBot="1" x14ac:dyDescent="0.25">
      <c r="A2" s="294" t="s">
        <v>301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6"/>
    </row>
    <row r="3" spans="1:52" ht="27.75" customHeight="1" x14ac:dyDescent="0.2">
      <c r="A3" s="308" t="s">
        <v>347</v>
      </c>
      <c r="B3" s="309"/>
      <c r="C3" s="309"/>
      <c r="D3" s="310"/>
      <c r="E3" s="34"/>
      <c r="F3" s="35"/>
      <c r="G3" s="299" t="s">
        <v>6</v>
      </c>
      <c r="H3" s="300"/>
      <c r="I3" s="300"/>
      <c r="J3" s="300"/>
      <c r="K3" s="300"/>
      <c r="L3" s="300"/>
      <c r="M3" s="301"/>
      <c r="N3" s="301"/>
      <c r="O3" s="301"/>
      <c r="P3" s="301"/>
      <c r="Q3" s="301"/>
      <c r="R3" s="301"/>
      <c r="S3" s="302"/>
      <c r="T3" s="299" t="s">
        <v>11</v>
      </c>
      <c r="U3" s="300"/>
      <c r="V3" s="300"/>
      <c r="W3" s="300"/>
      <c r="X3" s="300"/>
      <c r="Y3" s="300"/>
      <c r="Z3" s="300"/>
      <c r="AA3" s="300"/>
      <c r="AB3" s="302"/>
      <c r="AC3" s="303" t="s">
        <v>12</v>
      </c>
      <c r="AD3" s="304"/>
      <c r="AE3" s="305"/>
      <c r="AF3" s="303" t="s">
        <v>23</v>
      </c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5"/>
      <c r="AZ3" s="306" t="s">
        <v>24</v>
      </c>
    </row>
    <row r="4" spans="1:52" ht="126.75" customHeight="1" x14ac:dyDescent="0.2">
      <c r="A4" s="36" t="s">
        <v>348</v>
      </c>
      <c r="B4" s="37" t="s">
        <v>0</v>
      </c>
      <c r="C4" s="297" t="s">
        <v>1</v>
      </c>
      <c r="D4" s="298"/>
      <c r="E4" s="39"/>
      <c r="F4" s="38"/>
      <c r="G4" s="40" t="s">
        <v>2</v>
      </c>
      <c r="H4" s="41" t="s">
        <v>3</v>
      </c>
      <c r="I4" s="41" t="s">
        <v>343</v>
      </c>
      <c r="J4" s="41" t="s">
        <v>3</v>
      </c>
      <c r="K4" s="41" t="s">
        <v>4</v>
      </c>
      <c r="L4" s="41" t="s">
        <v>3</v>
      </c>
      <c r="M4" s="41" t="s">
        <v>344</v>
      </c>
      <c r="N4" s="41" t="s">
        <v>3</v>
      </c>
      <c r="O4" s="42" t="s">
        <v>354</v>
      </c>
      <c r="P4" s="41" t="s">
        <v>3</v>
      </c>
      <c r="Q4" s="42" t="s">
        <v>355</v>
      </c>
      <c r="R4" s="41" t="s">
        <v>3</v>
      </c>
      <c r="S4" s="43" t="s">
        <v>5</v>
      </c>
      <c r="T4" s="44" t="s">
        <v>33</v>
      </c>
      <c r="U4" s="42" t="s">
        <v>3</v>
      </c>
      <c r="V4" s="45" t="s">
        <v>7</v>
      </c>
      <c r="W4" s="42" t="s">
        <v>3</v>
      </c>
      <c r="X4" s="46" t="s">
        <v>13</v>
      </c>
      <c r="Y4" s="42" t="s">
        <v>3</v>
      </c>
      <c r="Z4" s="46" t="s">
        <v>14</v>
      </c>
      <c r="AA4" s="42" t="s">
        <v>3</v>
      </c>
      <c r="AB4" s="43" t="s">
        <v>5</v>
      </c>
      <c r="AC4" s="40" t="s">
        <v>8</v>
      </c>
      <c r="AD4" s="42" t="s">
        <v>9</v>
      </c>
      <c r="AE4" s="47" t="s">
        <v>10</v>
      </c>
      <c r="AF4" s="48" t="s">
        <v>15</v>
      </c>
      <c r="AG4" s="42" t="s">
        <v>3</v>
      </c>
      <c r="AH4" s="49" t="s">
        <v>16</v>
      </c>
      <c r="AI4" s="42" t="s">
        <v>3</v>
      </c>
      <c r="AJ4" s="49" t="s">
        <v>17</v>
      </c>
      <c r="AK4" s="42" t="s">
        <v>3</v>
      </c>
      <c r="AL4" s="49" t="s">
        <v>18</v>
      </c>
      <c r="AM4" s="42" t="s">
        <v>3</v>
      </c>
      <c r="AN4" s="49" t="s">
        <v>19</v>
      </c>
      <c r="AO4" s="42" t="s">
        <v>3</v>
      </c>
      <c r="AP4" s="49" t="s">
        <v>20</v>
      </c>
      <c r="AQ4" s="42" t="s">
        <v>3</v>
      </c>
      <c r="AR4" s="49" t="s">
        <v>21</v>
      </c>
      <c r="AS4" s="42" t="s">
        <v>3</v>
      </c>
      <c r="AT4" s="14" t="s">
        <v>416</v>
      </c>
      <c r="AU4" s="14" t="s">
        <v>3</v>
      </c>
      <c r="AV4" s="73" t="s">
        <v>417</v>
      </c>
      <c r="AW4" s="73" t="s">
        <v>3</v>
      </c>
      <c r="AX4" s="74" t="s">
        <v>25</v>
      </c>
      <c r="AY4" s="43" t="s">
        <v>22</v>
      </c>
      <c r="AZ4" s="307"/>
    </row>
    <row r="5" spans="1:52" s="244" customFormat="1" ht="15" x14ac:dyDescent="0.2">
      <c r="A5" s="157">
        <v>1</v>
      </c>
      <c r="B5" s="158" t="s">
        <v>221</v>
      </c>
      <c r="C5" s="159">
        <v>21163</v>
      </c>
      <c r="D5" s="160" t="s">
        <v>157</v>
      </c>
      <c r="E5" s="161" t="s">
        <v>28</v>
      </c>
      <c r="F5" s="162" t="s">
        <v>160</v>
      </c>
      <c r="G5" s="157">
        <v>16</v>
      </c>
      <c r="H5" s="163">
        <f t="shared" ref="H5:H20" si="0">G5*6</f>
        <v>96</v>
      </c>
      <c r="I5" s="163"/>
      <c r="J5" s="163">
        <f t="shared" ref="J5:J20" si="1">I5*6</f>
        <v>0</v>
      </c>
      <c r="K5" s="163">
        <v>22</v>
      </c>
      <c r="L5" s="163">
        <f t="shared" ref="L5:L20" si="2">IF(K5&gt;4,K5*2+4,K5*3)</f>
        <v>48</v>
      </c>
      <c r="M5" s="164"/>
      <c r="N5" s="163">
        <f t="shared" ref="N5:N20" si="3">IF(M5&gt;4,M5*2+4,M5*3)</f>
        <v>0</v>
      </c>
      <c r="O5" s="164">
        <v>5</v>
      </c>
      <c r="P5" s="164">
        <f t="shared" ref="P5:P20" si="4">O5*2</f>
        <v>10</v>
      </c>
      <c r="Q5" s="164">
        <v>7</v>
      </c>
      <c r="R5" s="164">
        <f t="shared" ref="R5:R20" si="5">Q5*3</f>
        <v>21</v>
      </c>
      <c r="S5" s="165">
        <f t="shared" ref="S5:S20" si="6">H5+J5+L5+N5+P5+R5</f>
        <v>175</v>
      </c>
      <c r="T5" s="157"/>
      <c r="U5" s="163">
        <f t="shared" ref="U5:U20" si="7">IF(T5=0,0,6)</f>
        <v>0</v>
      </c>
      <c r="V5" s="163"/>
      <c r="W5" s="163">
        <f t="shared" ref="W5:W20" si="8">V5*4</f>
        <v>0</v>
      </c>
      <c r="X5" s="163"/>
      <c r="Y5" s="163">
        <f t="shared" ref="Y5:Y20" si="9">X5*3</f>
        <v>0</v>
      </c>
      <c r="Z5" s="163"/>
      <c r="AA5" s="163">
        <f t="shared" ref="AA5:AA20" si="10">IF(Z5=0,0,6)</f>
        <v>0</v>
      </c>
      <c r="AB5" s="165">
        <f t="shared" ref="AB5:AB20" si="11">U5+W5+Y5+AA5</f>
        <v>0</v>
      </c>
      <c r="AC5" s="157"/>
      <c r="AD5" s="163"/>
      <c r="AE5" s="165"/>
      <c r="AF5" s="157">
        <v>1</v>
      </c>
      <c r="AG5" s="163">
        <f t="shared" ref="AG5:AG20" si="12">AF5*12</f>
        <v>12</v>
      </c>
      <c r="AH5" s="163"/>
      <c r="AI5" s="163">
        <f t="shared" ref="AI5:AI20" si="13">AH5*5</f>
        <v>0</v>
      </c>
      <c r="AJ5" s="163">
        <v>2</v>
      </c>
      <c r="AK5" s="163">
        <f t="shared" ref="AK5:AK20" si="14">AJ5*3</f>
        <v>6</v>
      </c>
      <c r="AL5" s="163">
        <v>1</v>
      </c>
      <c r="AM5" s="163">
        <f t="shared" ref="AM5:AM20" si="15">AL5*1</f>
        <v>1</v>
      </c>
      <c r="AN5" s="163"/>
      <c r="AO5" s="163">
        <f t="shared" ref="AO5:AO20" si="16">AN5*5</f>
        <v>0</v>
      </c>
      <c r="AP5" s="163"/>
      <c r="AQ5" s="163">
        <f t="shared" ref="AQ5:AQ20" si="17">AP5*5</f>
        <v>0</v>
      </c>
      <c r="AR5" s="163"/>
      <c r="AS5" s="163">
        <f t="shared" ref="AS5:AS20" si="18">AR5*1</f>
        <v>0</v>
      </c>
      <c r="AT5" s="163"/>
      <c r="AU5" s="166">
        <f t="shared" ref="AU5:AU20" si="19">AT5*0.5</f>
        <v>0</v>
      </c>
      <c r="AV5" s="163"/>
      <c r="AW5" s="166">
        <f t="shared" ref="AW5:AW20" si="20">AV5*1</f>
        <v>0</v>
      </c>
      <c r="AX5" s="167">
        <f t="shared" ref="AX5:AX20" si="21">IF(AI5+AK5+AM5+AO5+AQ5+AS5+AU5+AW5&gt;10,10,AI5+AK5+AM5+AO5+AQ5+AS5+AU5+AW5)</f>
        <v>7</v>
      </c>
      <c r="AY5" s="168">
        <f t="shared" ref="AY5:AY20" si="22">AG5+AX5</f>
        <v>19</v>
      </c>
      <c r="AZ5" s="169">
        <f t="shared" ref="AZ5:AZ20" si="23">S5+AB5+AY5</f>
        <v>194</v>
      </c>
    </row>
    <row r="6" spans="1:52" s="244" customFormat="1" ht="15" x14ac:dyDescent="0.2">
      <c r="A6" s="157">
        <v>2</v>
      </c>
      <c r="B6" s="158" t="s">
        <v>217</v>
      </c>
      <c r="C6" s="159">
        <v>22227</v>
      </c>
      <c r="D6" s="160" t="s">
        <v>80</v>
      </c>
      <c r="E6" s="161" t="s">
        <v>28</v>
      </c>
      <c r="F6" s="162" t="s">
        <v>160</v>
      </c>
      <c r="G6" s="157">
        <v>16</v>
      </c>
      <c r="H6" s="163">
        <f t="shared" si="0"/>
        <v>96</v>
      </c>
      <c r="I6" s="163"/>
      <c r="J6" s="163">
        <f t="shared" si="1"/>
        <v>0</v>
      </c>
      <c r="K6" s="163">
        <v>22</v>
      </c>
      <c r="L6" s="163">
        <f t="shared" si="2"/>
        <v>48</v>
      </c>
      <c r="M6" s="164"/>
      <c r="N6" s="163">
        <f t="shared" si="3"/>
        <v>0</v>
      </c>
      <c r="O6" s="164">
        <v>5</v>
      </c>
      <c r="P6" s="164">
        <f t="shared" si="4"/>
        <v>10</v>
      </c>
      <c r="Q6" s="164">
        <v>7</v>
      </c>
      <c r="R6" s="164">
        <f t="shared" si="5"/>
        <v>21</v>
      </c>
      <c r="S6" s="165">
        <f t="shared" si="6"/>
        <v>175</v>
      </c>
      <c r="T6" s="157"/>
      <c r="U6" s="163">
        <f t="shared" si="7"/>
        <v>0</v>
      </c>
      <c r="V6" s="163"/>
      <c r="W6" s="163">
        <f t="shared" si="8"/>
        <v>0</v>
      </c>
      <c r="X6" s="163"/>
      <c r="Y6" s="163">
        <f t="shared" si="9"/>
        <v>0</v>
      </c>
      <c r="Z6" s="163"/>
      <c r="AA6" s="163">
        <f t="shared" si="10"/>
        <v>0</v>
      </c>
      <c r="AB6" s="165">
        <f t="shared" si="11"/>
        <v>0</v>
      </c>
      <c r="AC6" s="157"/>
      <c r="AD6" s="163"/>
      <c r="AE6" s="165"/>
      <c r="AF6" s="157">
        <v>1</v>
      </c>
      <c r="AG6" s="163">
        <f t="shared" si="12"/>
        <v>12</v>
      </c>
      <c r="AH6" s="163"/>
      <c r="AI6" s="163">
        <f t="shared" si="13"/>
        <v>0</v>
      </c>
      <c r="AJ6" s="163">
        <v>2</v>
      </c>
      <c r="AK6" s="163">
        <f t="shared" si="14"/>
        <v>6</v>
      </c>
      <c r="AL6" s="163"/>
      <c r="AM6" s="163">
        <f t="shared" si="15"/>
        <v>0</v>
      </c>
      <c r="AN6" s="163"/>
      <c r="AO6" s="163">
        <f t="shared" si="16"/>
        <v>0</v>
      </c>
      <c r="AP6" s="163"/>
      <c r="AQ6" s="163">
        <f t="shared" si="17"/>
        <v>0</v>
      </c>
      <c r="AR6" s="163">
        <v>1</v>
      </c>
      <c r="AS6" s="163">
        <f t="shared" si="18"/>
        <v>1</v>
      </c>
      <c r="AT6" s="163"/>
      <c r="AU6" s="166">
        <f t="shared" si="19"/>
        <v>0</v>
      </c>
      <c r="AV6" s="163"/>
      <c r="AW6" s="166">
        <f t="shared" si="20"/>
        <v>0</v>
      </c>
      <c r="AX6" s="167">
        <f t="shared" si="21"/>
        <v>7</v>
      </c>
      <c r="AY6" s="168">
        <f t="shared" si="22"/>
        <v>19</v>
      </c>
      <c r="AZ6" s="169">
        <f t="shared" si="23"/>
        <v>194</v>
      </c>
    </row>
    <row r="7" spans="1:52" s="244" customFormat="1" ht="15" x14ac:dyDescent="0.2">
      <c r="A7" s="157">
        <v>3</v>
      </c>
      <c r="B7" s="158" t="s">
        <v>163</v>
      </c>
      <c r="C7" s="159">
        <v>21829</v>
      </c>
      <c r="D7" s="160" t="s">
        <v>80</v>
      </c>
      <c r="E7" s="161" t="s">
        <v>28</v>
      </c>
      <c r="F7" s="162" t="s">
        <v>160</v>
      </c>
      <c r="G7" s="157">
        <v>16</v>
      </c>
      <c r="H7" s="163">
        <f t="shared" si="0"/>
        <v>96</v>
      </c>
      <c r="I7" s="163"/>
      <c r="J7" s="163">
        <f t="shared" si="1"/>
        <v>0</v>
      </c>
      <c r="K7" s="163">
        <v>20</v>
      </c>
      <c r="L7" s="163">
        <f t="shared" si="2"/>
        <v>44</v>
      </c>
      <c r="M7" s="164"/>
      <c r="N7" s="163">
        <f t="shared" si="3"/>
        <v>0</v>
      </c>
      <c r="O7" s="164">
        <v>5</v>
      </c>
      <c r="P7" s="164">
        <f t="shared" si="4"/>
        <v>10</v>
      </c>
      <c r="Q7" s="164">
        <v>7</v>
      </c>
      <c r="R7" s="164">
        <f t="shared" si="5"/>
        <v>21</v>
      </c>
      <c r="S7" s="165">
        <f t="shared" si="6"/>
        <v>171</v>
      </c>
      <c r="T7" s="157"/>
      <c r="U7" s="163">
        <f t="shared" si="7"/>
        <v>0</v>
      </c>
      <c r="V7" s="163"/>
      <c r="W7" s="163">
        <f t="shared" si="8"/>
        <v>0</v>
      </c>
      <c r="X7" s="163"/>
      <c r="Y7" s="163">
        <f t="shared" si="9"/>
        <v>0</v>
      </c>
      <c r="Z7" s="163"/>
      <c r="AA7" s="163">
        <f t="shared" si="10"/>
        <v>0</v>
      </c>
      <c r="AB7" s="165">
        <f t="shared" si="11"/>
        <v>0</v>
      </c>
      <c r="AC7" s="157"/>
      <c r="AD7" s="163"/>
      <c r="AE7" s="165" t="s">
        <v>114</v>
      </c>
      <c r="AF7" s="157">
        <v>1</v>
      </c>
      <c r="AG7" s="163">
        <f t="shared" si="12"/>
        <v>12</v>
      </c>
      <c r="AH7" s="163"/>
      <c r="AI7" s="163">
        <f t="shared" si="13"/>
        <v>0</v>
      </c>
      <c r="AJ7" s="163">
        <v>1</v>
      </c>
      <c r="AK7" s="163">
        <f t="shared" si="14"/>
        <v>3</v>
      </c>
      <c r="AL7" s="163"/>
      <c r="AM7" s="163">
        <f t="shared" si="15"/>
        <v>0</v>
      </c>
      <c r="AN7" s="163"/>
      <c r="AO7" s="163">
        <f t="shared" si="16"/>
        <v>0</v>
      </c>
      <c r="AP7" s="163"/>
      <c r="AQ7" s="163">
        <f t="shared" si="17"/>
        <v>0</v>
      </c>
      <c r="AR7" s="163"/>
      <c r="AS7" s="163">
        <f t="shared" si="18"/>
        <v>0</v>
      </c>
      <c r="AT7" s="163"/>
      <c r="AU7" s="166">
        <f t="shared" si="19"/>
        <v>0</v>
      </c>
      <c r="AV7" s="163"/>
      <c r="AW7" s="166">
        <f t="shared" si="20"/>
        <v>0</v>
      </c>
      <c r="AX7" s="167">
        <f t="shared" si="21"/>
        <v>3</v>
      </c>
      <c r="AY7" s="168">
        <f t="shared" si="22"/>
        <v>15</v>
      </c>
      <c r="AZ7" s="169">
        <f t="shared" si="23"/>
        <v>186</v>
      </c>
    </row>
    <row r="8" spans="1:52" s="244" customFormat="1" ht="15" x14ac:dyDescent="0.2">
      <c r="A8" s="157">
        <v>4</v>
      </c>
      <c r="B8" s="158" t="s">
        <v>215</v>
      </c>
      <c r="C8" s="159">
        <v>22212</v>
      </c>
      <c r="D8" s="160" t="s">
        <v>80</v>
      </c>
      <c r="E8" s="161" t="s">
        <v>28</v>
      </c>
      <c r="F8" s="162" t="s">
        <v>160</v>
      </c>
      <c r="G8" s="157">
        <v>16</v>
      </c>
      <c r="H8" s="163">
        <f t="shared" si="0"/>
        <v>96</v>
      </c>
      <c r="I8" s="163"/>
      <c r="J8" s="163">
        <f t="shared" si="1"/>
        <v>0</v>
      </c>
      <c r="K8" s="163">
        <v>18</v>
      </c>
      <c r="L8" s="163">
        <f t="shared" si="2"/>
        <v>40</v>
      </c>
      <c r="M8" s="164"/>
      <c r="N8" s="163">
        <f t="shared" si="3"/>
        <v>0</v>
      </c>
      <c r="O8" s="164">
        <v>5</v>
      </c>
      <c r="P8" s="164">
        <f t="shared" si="4"/>
        <v>10</v>
      </c>
      <c r="Q8" s="164">
        <v>7</v>
      </c>
      <c r="R8" s="164">
        <f t="shared" si="5"/>
        <v>21</v>
      </c>
      <c r="S8" s="165">
        <f t="shared" si="6"/>
        <v>167</v>
      </c>
      <c r="T8" s="157"/>
      <c r="U8" s="163">
        <f t="shared" si="7"/>
        <v>0</v>
      </c>
      <c r="V8" s="163"/>
      <c r="W8" s="163">
        <f t="shared" si="8"/>
        <v>0</v>
      </c>
      <c r="X8" s="163"/>
      <c r="Y8" s="163">
        <f t="shared" si="9"/>
        <v>0</v>
      </c>
      <c r="Z8" s="163"/>
      <c r="AA8" s="163">
        <f t="shared" si="10"/>
        <v>0</v>
      </c>
      <c r="AB8" s="165">
        <f t="shared" si="11"/>
        <v>0</v>
      </c>
      <c r="AC8" s="157"/>
      <c r="AD8" s="163"/>
      <c r="AE8" s="165"/>
      <c r="AF8" s="157">
        <v>1</v>
      </c>
      <c r="AG8" s="163">
        <f t="shared" si="12"/>
        <v>12</v>
      </c>
      <c r="AH8" s="163"/>
      <c r="AI8" s="163">
        <f t="shared" si="13"/>
        <v>0</v>
      </c>
      <c r="AJ8" s="163">
        <v>2</v>
      </c>
      <c r="AK8" s="163">
        <f t="shared" si="14"/>
        <v>6</v>
      </c>
      <c r="AL8" s="163">
        <v>1</v>
      </c>
      <c r="AM8" s="163">
        <f t="shared" si="15"/>
        <v>1</v>
      </c>
      <c r="AN8" s="163"/>
      <c r="AO8" s="163">
        <f t="shared" si="16"/>
        <v>0</v>
      </c>
      <c r="AP8" s="163"/>
      <c r="AQ8" s="163">
        <f t="shared" si="17"/>
        <v>0</v>
      </c>
      <c r="AR8" s="163"/>
      <c r="AS8" s="163">
        <f t="shared" si="18"/>
        <v>0</v>
      </c>
      <c r="AT8" s="163"/>
      <c r="AU8" s="166">
        <f t="shared" si="19"/>
        <v>0</v>
      </c>
      <c r="AV8" s="163"/>
      <c r="AW8" s="166">
        <f t="shared" si="20"/>
        <v>0</v>
      </c>
      <c r="AX8" s="167">
        <f t="shared" si="21"/>
        <v>7</v>
      </c>
      <c r="AY8" s="168">
        <f t="shared" si="22"/>
        <v>19</v>
      </c>
      <c r="AZ8" s="169">
        <f t="shared" si="23"/>
        <v>186</v>
      </c>
    </row>
    <row r="9" spans="1:52" s="244" customFormat="1" ht="15" x14ac:dyDescent="0.2">
      <c r="A9" s="157">
        <v>5</v>
      </c>
      <c r="B9" s="158" t="s">
        <v>216</v>
      </c>
      <c r="C9" s="159">
        <v>20629</v>
      </c>
      <c r="D9" s="160" t="s">
        <v>80</v>
      </c>
      <c r="E9" s="161" t="s">
        <v>28</v>
      </c>
      <c r="F9" s="162" t="s">
        <v>160</v>
      </c>
      <c r="G9" s="157">
        <v>16</v>
      </c>
      <c r="H9" s="163">
        <f t="shared" si="0"/>
        <v>96</v>
      </c>
      <c r="I9" s="163"/>
      <c r="J9" s="163">
        <f t="shared" si="1"/>
        <v>0</v>
      </c>
      <c r="K9" s="163">
        <v>17</v>
      </c>
      <c r="L9" s="163">
        <f t="shared" si="2"/>
        <v>38</v>
      </c>
      <c r="M9" s="164"/>
      <c r="N9" s="163">
        <f t="shared" si="3"/>
        <v>0</v>
      </c>
      <c r="O9" s="164">
        <v>5</v>
      </c>
      <c r="P9" s="164">
        <f t="shared" si="4"/>
        <v>10</v>
      </c>
      <c r="Q9" s="164">
        <v>7</v>
      </c>
      <c r="R9" s="164">
        <f t="shared" si="5"/>
        <v>21</v>
      </c>
      <c r="S9" s="165">
        <f t="shared" si="6"/>
        <v>165</v>
      </c>
      <c r="T9" s="157"/>
      <c r="U9" s="163">
        <f t="shared" si="7"/>
        <v>0</v>
      </c>
      <c r="V9" s="163"/>
      <c r="W9" s="163">
        <f t="shared" si="8"/>
        <v>0</v>
      </c>
      <c r="X9" s="163"/>
      <c r="Y9" s="163">
        <f t="shared" si="9"/>
        <v>0</v>
      </c>
      <c r="Z9" s="163"/>
      <c r="AA9" s="163">
        <f t="shared" si="10"/>
        <v>0</v>
      </c>
      <c r="AB9" s="165">
        <f t="shared" si="11"/>
        <v>0</v>
      </c>
      <c r="AC9" s="157"/>
      <c r="AD9" s="163"/>
      <c r="AE9" s="165"/>
      <c r="AF9" s="157">
        <v>1</v>
      </c>
      <c r="AG9" s="163">
        <f t="shared" si="12"/>
        <v>12</v>
      </c>
      <c r="AH9" s="163"/>
      <c r="AI9" s="163">
        <f t="shared" si="13"/>
        <v>0</v>
      </c>
      <c r="AJ9" s="163">
        <v>2</v>
      </c>
      <c r="AK9" s="163">
        <f t="shared" si="14"/>
        <v>6</v>
      </c>
      <c r="AL9" s="163">
        <v>1</v>
      </c>
      <c r="AM9" s="163">
        <f t="shared" si="15"/>
        <v>1</v>
      </c>
      <c r="AN9" s="163"/>
      <c r="AO9" s="163">
        <f t="shared" si="16"/>
        <v>0</v>
      </c>
      <c r="AP9" s="163"/>
      <c r="AQ9" s="163">
        <f t="shared" si="17"/>
        <v>0</v>
      </c>
      <c r="AR9" s="163">
        <v>1</v>
      </c>
      <c r="AS9" s="163">
        <f t="shared" si="18"/>
        <v>1</v>
      </c>
      <c r="AT9" s="163"/>
      <c r="AU9" s="166">
        <f t="shared" si="19"/>
        <v>0</v>
      </c>
      <c r="AV9" s="163"/>
      <c r="AW9" s="166">
        <f t="shared" si="20"/>
        <v>0</v>
      </c>
      <c r="AX9" s="167">
        <f t="shared" si="21"/>
        <v>8</v>
      </c>
      <c r="AY9" s="168">
        <f t="shared" si="22"/>
        <v>20</v>
      </c>
      <c r="AZ9" s="169">
        <f t="shared" si="23"/>
        <v>185</v>
      </c>
    </row>
    <row r="10" spans="1:52" s="244" customFormat="1" ht="15" x14ac:dyDescent="0.2">
      <c r="A10" s="157">
        <v>6</v>
      </c>
      <c r="B10" s="158" t="s">
        <v>218</v>
      </c>
      <c r="C10" s="159">
        <v>22082</v>
      </c>
      <c r="D10" s="160" t="s">
        <v>80</v>
      </c>
      <c r="E10" s="161" t="s">
        <v>28</v>
      </c>
      <c r="F10" s="162" t="s">
        <v>160</v>
      </c>
      <c r="G10" s="157">
        <v>16</v>
      </c>
      <c r="H10" s="163">
        <f t="shared" si="0"/>
        <v>96</v>
      </c>
      <c r="I10" s="163"/>
      <c r="J10" s="163">
        <f t="shared" si="1"/>
        <v>0</v>
      </c>
      <c r="K10" s="163">
        <v>18</v>
      </c>
      <c r="L10" s="163">
        <f t="shared" si="2"/>
        <v>40</v>
      </c>
      <c r="M10" s="164"/>
      <c r="N10" s="163">
        <f t="shared" si="3"/>
        <v>0</v>
      </c>
      <c r="O10" s="164">
        <v>5</v>
      </c>
      <c r="P10" s="164">
        <f t="shared" si="4"/>
        <v>10</v>
      </c>
      <c r="Q10" s="164">
        <v>7</v>
      </c>
      <c r="R10" s="164">
        <f t="shared" si="5"/>
        <v>21</v>
      </c>
      <c r="S10" s="165">
        <f t="shared" si="6"/>
        <v>167</v>
      </c>
      <c r="T10" s="157"/>
      <c r="U10" s="163">
        <f t="shared" si="7"/>
        <v>0</v>
      </c>
      <c r="V10" s="163"/>
      <c r="W10" s="163">
        <f t="shared" si="8"/>
        <v>0</v>
      </c>
      <c r="X10" s="163"/>
      <c r="Y10" s="163">
        <f t="shared" si="9"/>
        <v>0</v>
      </c>
      <c r="Z10" s="163"/>
      <c r="AA10" s="163">
        <f t="shared" si="10"/>
        <v>0</v>
      </c>
      <c r="AB10" s="165">
        <f t="shared" si="11"/>
        <v>0</v>
      </c>
      <c r="AC10" s="157" t="s">
        <v>114</v>
      </c>
      <c r="AD10" s="163"/>
      <c r="AE10" s="165"/>
      <c r="AF10" s="157">
        <v>1</v>
      </c>
      <c r="AG10" s="163">
        <f t="shared" si="12"/>
        <v>12</v>
      </c>
      <c r="AH10" s="163"/>
      <c r="AI10" s="163">
        <f t="shared" si="13"/>
        <v>0</v>
      </c>
      <c r="AJ10" s="163">
        <v>1</v>
      </c>
      <c r="AK10" s="163">
        <f t="shared" si="14"/>
        <v>3</v>
      </c>
      <c r="AL10" s="163">
        <v>0</v>
      </c>
      <c r="AM10" s="163">
        <f t="shared" si="15"/>
        <v>0</v>
      </c>
      <c r="AN10" s="163"/>
      <c r="AO10" s="163">
        <f t="shared" si="16"/>
        <v>0</v>
      </c>
      <c r="AP10" s="163"/>
      <c r="AQ10" s="163">
        <f t="shared" si="17"/>
        <v>0</v>
      </c>
      <c r="AR10" s="163"/>
      <c r="AS10" s="163">
        <f t="shared" si="18"/>
        <v>0</v>
      </c>
      <c r="AT10" s="163"/>
      <c r="AU10" s="166">
        <f t="shared" si="19"/>
        <v>0</v>
      </c>
      <c r="AV10" s="163"/>
      <c r="AW10" s="166">
        <f t="shared" si="20"/>
        <v>0</v>
      </c>
      <c r="AX10" s="167">
        <f t="shared" si="21"/>
        <v>3</v>
      </c>
      <c r="AY10" s="168">
        <f t="shared" si="22"/>
        <v>15</v>
      </c>
      <c r="AZ10" s="169">
        <f t="shared" si="23"/>
        <v>182</v>
      </c>
    </row>
    <row r="11" spans="1:52" s="244" customFormat="1" ht="15" x14ac:dyDescent="0.2">
      <c r="A11" s="157">
        <v>7</v>
      </c>
      <c r="B11" s="158" t="s">
        <v>164</v>
      </c>
      <c r="C11" s="159">
        <v>21171</v>
      </c>
      <c r="D11" s="160" t="s">
        <v>80</v>
      </c>
      <c r="E11" s="161" t="s">
        <v>28</v>
      </c>
      <c r="F11" s="162" t="s">
        <v>160</v>
      </c>
      <c r="G11" s="157">
        <v>16</v>
      </c>
      <c r="H11" s="163">
        <f t="shared" si="0"/>
        <v>96</v>
      </c>
      <c r="I11" s="163"/>
      <c r="J11" s="163">
        <f t="shared" si="1"/>
        <v>0</v>
      </c>
      <c r="K11" s="163">
        <v>14</v>
      </c>
      <c r="L11" s="163">
        <f t="shared" si="2"/>
        <v>32</v>
      </c>
      <c r="M11" s="164"/>
      <c r="N11" s="163">
        <f t="shared" si="3"/>
        <v>0</v>
      </c>
      <c r="O11" s="164">
        <v>5</v>
      </c>
      <c r="P11" s="164">
        <f t="shared" si="4"/>
        <v>10</v>
      </c>
      <c r="Q11" s="164">
        <v>7</v>
      </c>
      <c r="R11" s="164">
        <f t="shared" si="5"/>
        <v>21</v>
      </c>
      <c r="S11" s="165">
        <f t="shared" si="6"/>
        <v>159</v>
      </c>
      <c r="T11" s="157"/>
      <c r="U11" s="163">
        <f t="shared" si="7"/>
        <v>0</v>
      </c>
      <c r="V11" s="163"/>
      <c r="W11" s="163">
        <f t="shared" si="8"/>
        <v>0</v>
      </c>
      <c r="X11" s="163"/>
      <c r="Y11" s="163">
        <f t="shared" si="9"/>
        <v>0</v>
      </c>
      <c r="Z11" s="163"/>
      <c r="AA11" s="163">
        <f t="shared" si="10"/>
        <v>0</v>
      </c>
      <c r="AB11" s="165">
        <f t="shared" si="11"/>
        <v>0</v>
      </c>
      <c r="AC11" s="157"/>
      <c r="AD11" s="163"/>
      <c r="AE11" s="165"/>
      <c r="AF11" s="157">
        <v>1</v>
      </c>
      <c r="AG11" s="163">
        <f t="shared" si="12"/>
        <v>12</v>
      </c>
      <c r="AH11" s="163"/>
      <c r="AI11" s="163">
        <f t="shared" si="13"/>
        <v>0</v>
      </c>
      <c r="AJ11" s="163">
        <v>2</v>
      </c>
      <c r="AK11" s="163">
        <f t="shared" si="14"/>
        <v>6</v>
      </c>
      <c r="AL11" s="163">
        <v>1</v>
      </c>
      <c r="AM11" s="163">
        <f t="shared" si="15"/>
        <v>1</v>
      </c>
      <c r="AN11" s="163"/>
      <c r="AO11" s="163">
        <f t="shared" si="16"/>
        <v>0</v>
      </c>
      <c r="AP11" s="163"/>
      <c r="AQ11" s="163">
        <f t="shared" si="17"/>
        <v>0</v>
      </c>
      <c r="AR11" s="163"/>
      <c r="AS11" s="163">
        <f t="shared" si="18"/>
        <v>0</v>
      </c>
      <c r="AT11" s="163"/>
      <c r="AU11" s="166">
        <f t="shared" si="19"/>
        <v>0</v>
      </c>
      <c r="AV11" s="163"/>
      <c r="AW11" s="166">
        <f t="shared" si="20"/>
        <v>0</v>
      </c>
      <c r="AX11" s="167">
        <f t="shared" si="21"/>
        <v>7</v>
      </c>
      <c r="AY11" s="168">
        <f t="shared" si="22"/>
        <v>19</v>
      </c>
      <c r="AZ11" s="169">
        <f t="shared" si="23"/>
        <v>178</v>
      </c>
    </row>
    <row r="12" spans="1:52" s="244" customFormat="1" ht="15" x14ac:dyDescent="0.2">
      <c r="A12" s="157">
        <v>8</v>
      </c>
      <c r="B12" s="170" t="s">
        <v>219</v>
      </c>
      <c r="C12" s="171">
        <v>23696</v>
      </c>
      <c r="D12" s="172" t="s">
        <v>80</v>
      </c>
      <c r="E12" s="173" t="s">
        <v>28</v>
      </c>
      <c r="F12" s="245" t="s">
        <v>160</v>
      </c>
      <c r="G12" s="174">
        <v>16</v>
      </c>
      <c r="H12" s="175">
        <f t="shared" si="0"/>
        <v>96</v>
      </c>
      <c r="I12" s="175"/>
      <c r="J12" s="175">
        <f t="shared" si="1"/>
        <v>0</v>
      </c>
      <c r="K12" s="175">
        <v>14</v>
      </c>
      <c r="L12" s="175">
        <f t="shared" si="2"/>
        <v>32</v>
      </c>
      <c r="M12" s="176"/>
      <c r="N12" s="175">
        <f t="shared" si="3"/>
        <v>0</v>
      </c>
      <c r="O12" s="176">
        <v>5</v>
      </c>
      <c r="P12" s="176">
        <f t="shared" si="4"/>
        <v>10</v>
      </c>
      <c r="Q12" s="176">
        <v>7</v>
      </c>
      <c r="R12" s="176">
        <f t="shared" si="5"/>
        <v>21</v>
      </c>
      <c r="S12" s="177">
        <f t="shared" si="6"/>
        <v>159</v>
      </c>
      <c r="T12" s="174"/>
      <c r="U12" s="175">
        <f t="shared" si="7"/>
        <v>0</v>
      </c>
      <c r="V12" s="175"/>
      <c r="W12" s="175">
        <f t="shared" si="8"/>
        <v>0</v>
      </c>
      <c r="X12" s="175">
        <v>1</v>
      </c>
      <c r="Y12" s="175">
        <f t="shared" si="9"/>
        <v>3</v>
      </c>
      <c r="Z12" s="175"/>
      <c r="AA12" s="175">
        <f t="shared" si="10"/>
        <v>0</v>
      </c>
      <c r="AB12" s="177">
        <f t="shared" si="11"/>
        <v>3</v>
      </c>
      <c r="AC12" s="174"/>
      <c r="AD12" s="175"/>
      <c r="AE12" s="177"/>
      <c r="AF12" s="174">
        <v>1</v>
      </c>
      <c r="AG12" s="175">
        <f t="shared" si="12"/>
        <v>12</v>
      </c>
      <c r="AH12" s="175"/>
      <c r="AI12" s="175">
        <f t="shared" si="13"/>
        <v>0</v>
      </c>
      <c r="AJ12" s="175">
        <v>1</v>
      </c>
      <c r="AK12" s="175">
        <f t="shared" si="14"/>
        <v>3</v>
      </c>
      <c r="AL12" s="175">
        <v>1</v>
      </c>
      <c r="AM12" s="175">
        <f t="shared" si="15"/>
        <v>1</v>
      </c>
      <c r="AN12" s="175"/>
      <c r="AO12" s="175">
        <f t="shared" si="16"/>
        <v>0</v>
      </c>
      <c r="AP12" s="175"/>
      <c r="AQ12" s="175">
        <f t="shared" si="17"/>
        <v>0</v>
      </c>
      <c r="AR12" s="175"/>
      <c r="AS12" s="175">
        <f t="shared" si="18"/>
        <v>0</v>
      </c>
      <c r="AT12" s="175"/>
      <c r="AU12" s="178">
        <f t="shared" si="19"/>
        <v>0</v>
      </c>
      <c r="AV12" s="175"/>
      <c r="AW12" s="178">
        <f t="shared" si="20"/>
        <v>0</v>
      </c>
      <c r="AX12" s="179">
        <f t="shared" si="21"/>
        <v>4</v>
      </c>
      <c r="AY12" s="180">
        <f t="shared" si="22"/>
        <v>16</v>
      </c>
      <c r="AZ12" s="181">
        <f t="shared" si="23"/>
        <v>178</v>
      </c>
    </row>
    <row r="13" spans="1:52" s="244" customFormat="1" ht="15" x14ac:dyDescent="0.2">
      <c r="A13" s="157">
        <v>9</v>
      </c>
      <c r="B13" s="158" t="s">
        <v>165</v>
      </c>
      <c r="C13" s="159">
        <v>20629</v>
      </c>
      <c r="D13" s="160" t="s">
        <v>80</v>
      </c>
      <c r="E13" s="161" t="s">
        <v>28</v>
      </c>
      <c r="F13" s="162" t="s">
        <v>160</v>
      </c>
      <c r="G13" s="157">
        <v>16</v>
      </c>
      <c r="H13" s="163">
        <f t="shared" si="0"/>
        <v>96</v>
      </c>
      <c r="I13" s="163"/>
      <c r="J13" s="163">
        <f t="shared" si="1"/>
        <v>0</v>
      </c>
      <c r="K13" s="163">
        <v>14</v>
      </c>
      <c r="L13" s="163">
        <f t="shared" si="2"/>
        <v>32</v>
      </c>
      <c r="M13" s="164"/>
      <c r="N13" s="163">
        <f t="shared" si="3"/>
        <v>0</v>
      </c>
      <c r="O13" s="164">
        <v>5</v>
      </c>
      <c r="P13" s="164">
        <f t="shared" si="4"/>
        <v>10</v>
      </c>
      <c r="Q13" s="164">
        <v>7</v>
      </c>
      <c r="R13" s="164">
        <f t="shared" si="5"/>
        <v>21</v>
      </c>
      <c r="S13" s="165">
        <f t="shared" si="6"/>
        <v>159</v>
      </c>
      <c r="T13" s="157"/>
      <c r="U13" s="163">
        <f t="shared" si="7"/>
        <v>0</v>
      </c>
      <c r="V13" s="163"/>
      <c r="W13" s="163">
        <f t="shared" si="8"/>
        <v>0</v>
      </c>
      <c r="X13" s="163"/>
      <c r="Y13" s="163">
        <f t="shared" si="9"/>
        <v>0</v>
      </c>
      <c r="Z13" s="163"/>
      <c r="AA13" s="163">
        <f t="shared" si="10"/>
        <v>0</v>
      </c>
      <c r="AB13" s="165">
        <f t="shared" si="11"/>
        <v>0</v>
      </c>
      <c r="AC13" s="157"/>
      <c r="AD13" s="163"/>
      <c r="AE13" s="165"/>
      <c r="AF13" s="157">
        <v>1</v>
      </c>
      <c r="AG13" s="163">
        <f t="shared" si="12"/>
        <v>12</v>
      </c>
      <c r="AH13" s="163"/>
      <c r="AI13" s="163">
        <f t="shared" si="13"/>
        <v>0</v>
      </c>
      <c r="AJ13" s="163">
        <v>1</v>
      </c>
      <c r="AK13" s="163">
        <f t="shared" si="14"/>
        <v>3</v>
      </c>
      <c r="AL13" s="163">
        <v>1</v>
      </c>
      <c r="AM13" s="163">
        <f t="shared" si="15"/>
        <v>1</v>
      </c>
      <c r="AN13" s="163"/>
      <c r="AO13" s="163">
        <f t="shared" si="16"/>
        <v>0</v>
      </c>
      <c r="AP13" s="163"/>
      <c r="AQ13" s="163">
        <f t="shared" si="17"/>
        <v>0</v>
      </c>
      <c r="AR13" s="163"/>
      <c r="AS13" s="163">
        <f t="shared" si="18"/>
        <v>0</v>
      </c>
      <c r="AT13" s="163"/>
      <c r="AU13" s="166">
        <f t="shared" si="19"/>
        <v>0</v>
      </c>
      <c r="AV13" s="163"/>
      <c r="AW13" s="166">
        <f t="shared" si="20"/>
        <v>0</v>
      </c>
      <c r="AX13" s="167">
        <f t="shared" si="21"/>
        <v>4</v>
      </c>
      <c r="AY13" s="168">
        <f t="shared" si="22"/>
        <v>16</v>
      </c>
      <c r="AZ13" s="169">
        <f t="shared" si="23"/>
        <v>175</v>
      </c>
    </row>
    <row r="14" spans="1:52" s="244" customFormat="1" ht="15" x14ac:dyDescent="0.2">
      <c r="A14" s="157">
        <v>10</v>
      </c>
      <c r="B14" s="158" t="s">
        <v>159</v>
      </c>
      <c r="C14" s="159">
        <v>21717</v>
      </c>
      <c r="D14" s="160" t="s">
        <v>80</v>
      </c>
      <c r="E14" s="161" t="s">
        <v>28</v>
      </c>
      <c r="F14" s="162" t="s">
        <v>160</v>
      </c>
      <c r="G14" s="157">
        <v>16</v>
      </c>
      <c r="H14" s="163">
        <f t="shared" si="0"/>
        <v>96</v>
      </c>
      <c r="I14" s="163"/>
      <c r="J14" s="163">
        <f t="shared" si="1"/>
        <v>0</v>
      </c>
      <c r="K14" s="163">
        <v>14</v>
      </c>
      <c r="L14" s="163">
        <f t="shared" si="2"/>
        <v>32</v>
      </c>
      <c r="M14" s="164"/>
      <c r="N14" s="163">
        <f t="shared" si="3"/>
        <v>0</v>
      </c>
      <c r="O14" s="164">
        <v>5</v>
      </c>
      <c r="P14" s="164">
        <f t="shared" si="4"/>
        <v>10</v>
      </c>
      <c r="Q14" s="164">
        <v>7</v>
      </c>
      <c r="R14" s="164">
        <f t="shared" si="5"/>
        <v>21</v>
      </c>
      <c r="S14" s="165">
        <f t="shared" si="6"/>
        <v>159</v>
      </c>
      <c r="T14" s="157"/>
      <c r="U14" s="163">
        <f t="shared" si="7"/>
        <v>0</v>
      </c>
      <c r="V14" s="163"/>
      <c r="W14" s="163">
        <f t="shared" si="8"/>
        <v>0</v>
      </c>
      <c r="X14" s="163"/>
      <c r="Y14" s="163">
        <f t="shared" si="9"/>
        <v>0</v>
      </c>
      <c r="Z14" s="163"/>
      <c r="AA14" s="163">
        <f t="shared" si="10"/>
        <v>0</v>
      </c>
      <c r="AB14" s="165">
        <f t="shared" si="11"/>
        <v>0</v>
      </c>
      <c r="AC14" s="157"/>
      <c r="AD14" s="163"/>
      <c r="AE14" s="165"/>
      <c r="AF14" s="157">
        <v>1</v>
      </c>
      <c r="AG14" s="163">
        <f t="shared" si="12"/>
        <v>12</v>
      </c>
      <c r="AH14" s="163"/>
      <c r="AI14" s="163">
        <f t="shared" si="13"/>
        <v>0</v>
      </c>
      <c r="AJ14" s="163">
        <v>1</v>
      </c>
      <c r="AK14" s="163">
        <f t="shared" si="14"/>
        <v>3</v>
      </c>
      <c r="AL14" s="163">
        <v>1</v>
      </c>
      <c r="AM14" s="163">
        <f t="shared" si="15"/>
        <v>1</v>
      </c>
      <c r="AN14" s="163"/>
      <c r="AO14" s="163">
        <f t="shared" si="16"/>
        <v>0</v>
      </c>
      <c r="AP14" s="163"/>
      <c r="AQ14" s="163">
        <f t="shared" si="17"/>
        <v>0</v>
      </c>
      <c r="AR14" s="163"/>
      <c r="AS14" s="163">
        <f t="shared" si="18"/>
        <v>0</v>
      </c>
      <c r="AT14" s="163"/>
      <c r="AU14" s="166">
        <f t="shared" si="19"/>
        <v>0</v>
      </c>
      <c r="AV14" s="163"/>
      <c r="AW14" s="166">
        <f t="shared" si="20"/>
        <v>0</v>
      </c>
      <c r="AX14" s="167">
        <f t="shared" si="21"/>
        <v>4</v>
      </c>
      <c r="AY14" s="168">
        <f t="shared" si="22"/>
        <v>16</v>
      </c>
      <c r="AZ14" s="169">
        <f t="shared" si="23"/>
        <v>175</v>
      </c>
    </row>
    <row r="15" spans="1:52" s="244" customFormat="1" ht="15" x14ac:dyDescent="0.2">
      <c r="A15" s="157">
        <v>11</v>
      </c>
      <c r="B15" s="158" t="s">
        <v>161</v>
      </c>
      <c r="C15" s="159">
        <v>22249</v>
      </c>
      <c r="D15" s="160" t="s">
        <v>80</v>
      </c>
      <c r="E15" s="161" t="s">
        <v>28</v>
      </c>
      <c r="F15" s="162" t="s">
        <v>160</v>
      </c>
      <c r="G15" s="157">
        <v>16</v>
      </c>
      <c r="H15" s="163">
        <f t="shared" si="0"/>
        <v>96</v>
      </c>
      <c r="I15" s="163"/>
      <c r="J15" s="163">
        <f t="shared" si="1"/>
        <v>0</v>
      </c>
      <c r="K15" s="163">
        <v>14</v>
      </c>
      <c r="L15" s="163">
        <f t="shared" si="2"/>
        <v>32</v>
      </c>
      <c r="M15" s="164"/>
      <c r="N15" s="163">
        <f t="shared" si="3"/>
        <v>0</v>
      </c>
      <c r="O15" s="164">
        <v>5</v>
      </c>
      <c r="P15" s="164">
        <f t="shared" si="4"/>
        <v>10</v>
      </c>
      <c r="Q15" s="164">
        <v>7</v>
      </c>
      <c r="R15" s="164">
        <f t="shared" si="5"/>
        <v>21</v>
      </c>
      <c r="S15" s="165">
        <f t="shared" si="6"/>
        <v>159</v>
      </c>
      <c r="T15" s="157"/>
      <c r="U15" s="163">
        <f t="shared" si="7"/>
        <v>0</v>
      </c>
      <c r="V15" s="163"/>
      <c r="W15" s="163">
        <f t="shared" si="8"/>
        <v>0</v>
      </c>
      <c r="X15" s="163"/>
      <c r="Y15" s="163">
        <f t="shared" si="9"/>
        <v>0</v>
      </c>
      <c r="Z15" s="163"/>
      <c r="AA15" s="163">
        <f t="shared" si="10"/>
        <v>0</v>
      </c>
      <c r="AB15" s="165">
        <f t="shared" si="11"/>
        <v>0</v>
      </c>
      <c r="AC15" s="157"/>
      <c r="AD15" s="163"/>
      <c r="AE15" s="165"/>
      <c r="AF15" s="157">
        <v>1</v>
      </c>
      <c r="AG15" s="163">
        <f t="shared" si="12"/>
        <v>12</v>
      </c>
      <c r="AH15" s="163"/>
      <c r="AI15" s="163">
        <f t="shared" si="13"/>
        <v>0</v>
      </c>
      <c r="AJ15" s="163">
        <v>1</v>
      </c>
      <c r="AK15" s="163">
        <f t="shared" si="14"/>
        <v>3</v>
      </c>
      <c r="AL15" s="163">
        <v>1</v>
      </c>
      <c r="AM15" s="163">
        <f t="shared" si="15"/>
        <v>1</v>
      </c>
      <c r="AN15" s="163"/>
      <c r="AO15" s="163">
        <f t="shared" si="16"/>
        <v>0</v>
      </c>
      <c r="AP15" s="163"/>
      <c r="AQ15" s="163">
        <f t="shared" si="17"/>
        <v>0</v>
      </c>
      <c r="AR15" s="163"/>
      <c r="AS15" s="163">
        <f t="shared" si="18"/>
        <v>0</v>
      </c>
      <c r="AT15" s="163"/>
      <c r="AU15" s="166">
        <f t="shared" si="19"/>
        <v>0</v>
      </c>
      <c r="AV15" s="163"/>
      <c r="AW15" s="166">
        <f t="shared" si="20"/>
        <v>0</v>
      </c>
      <c r="AX15" s="167">
        <f t="shared" si="21"/>
        <v>4</v>
      </c>
      <c r="AY15" s="168">
        <f t="shared" si="22"/>
        <v>16</v>
      </c>
      <c r="AZ15" s="169">
        <f t="shared" si="23"/>
        <v>175</v>
      </c>
    </row>
    <row r="16" spans="1:52" s="246" customFormat="1" ht="15" x14ac:dyDescent="0.2">
      <c r="A16" s="157">
        <v>12</v>
      </c>
      <c r="B16" s="158" t="s">
        <v>220</v>
      </c>
      <c r="C16" s="159">
        <v>21702</v>
      </c>
      <c r="D16" s="160" t="s">
        <v>80</v>
      </c>
      <c r="E16" s="161" t="s">
        <v>28</v>
      </c>
      <c r="F16" s="162" t="s">
        <v>160</v>
      </c>
      <c r="G16" s="157">
        <v>14</v>
      </c>
      <c r="H16" s="163">
        <f t="shared" si="0"/>
        <v>84</v>
      </c>
      <c r="I16" s="163"/>
      <c r="J16" s="163">
        <f t="shared" si="1"/>
        <v>0</v>
      </c>
      <c r="K16" s="163">
        <v>20</v>
      </c>
      <c r="L16" s="163">
        <f t="shared" si="2"/>
        <v>44</v>
      </c>
      <c r="M16" s="164"/>
      <c r="N16" s="163">
        <f t="shared" si="3"/>
        <v>0</v>
      </c>
      <c r="O16" s="164">
        <v>5</v>
      </c>
      <c r="P16" s="164">
        <f t="shared" si="4"/>
        <v>10</v>
      </c>
      <c r="Q16" s="164">
        <v>7</v>
      </c>
      <c r="R16" s="164">
        <f t="shared" si="5"/>
        <v>21</v>
      </c>
      <c r="S16" s="165">
        <f t="shared" si="6"/>
        <v>159</v>
      </c>
      <c r="T16" s="157"/>
      <c r="U16" s="163">
        <f t="shared" si="7"/>
        <v>0</v>
      </c>
      <c r="V16" s="163"/>
      <c r="W16" s="163">
        <f t="shared" si="8"/>
        <v>0</v>
      </c>
      <c r="X16" s="163"/>
      <c r="Y16" s="163">
        <f t="shared" si="9"/>
        <v>0</v>
      </c>
      <c r="Z16" s="163"/>
      <c r="AA16" s="163">
        <f t="shared" si="10"/>
        <v>0</v>
      </c>
      <c r="AB16" s="165">
        <f t="shared" si="11"/>
        <v>0</v>
      </c>
      <c r="AC16" s="157"/>
      <c r="AD16" s="163"/>
      <c r="AE16" s="165"/>
      <c r="AF16" s="157">
        <v>1</v>
      </c>
      <c r="AG16" s="163">
        <f t="shared" si="12"/>
        <v>12</v>
      </c>
      <c r="AH16" s="163"/>
      <c r="AI16" s="163">
        <f t="shared" si="13"/>
        <v>0</v>
      </c>
      <c r="AJ16" s="163"/>
      <c r="AK16" s="163">
        <f t="shared" si="14"/>
        <v>0</v>
      </c>
      <c r="AL16" s="163">
        <v>1</v>
      </c>
      <c r="AM16" s="163">
        <f t="shared" si="15"/>
        <v>1</v>
      </c>
      <c r="AN16" s="163"/>
      <c r="AO16" s="163">
        <f t="shared" si="16"/>
        <v>0</v>
      </c>
      <c r="AP16" s="163"/>
      <c r="AQ16" s="163">
        <f t="shared" si="17"/>
        <v>0</v>
      </c>
      <c r="AR16" s="163"/>
      <c r="AS16" s="163">
        <f t="shared" si="18"/>
        <v>0</v>
      </c>
      <c r="AT16" s="163"/>
      <c r="AU16" s="166">
        <f t="shared" si="19"/>
        <v>0</v>
      </c>
      <c r="AV16" s="163"/>
      <c r="AW16" s="166">
        <f t="shared" si="20"/>
        <v>0</v>
      </c>
      <c r="AX16" s="167">
        <f t="shared" si="21"/>
        <v>1</v>
      </c>
      <c r="AY16" s="168">
        <f t="shared" si="22"/>
        <v>13</v>
      </c>
      <c r="AZ16" s="169">
        <f t="shared" si="23"/>
        <v>172</v>
      </c>
    </row>
    <row r="17" spans="1:52" s="244" customFormat="1" ht="15" x14ac:dyDescent="0.2">
      <c r="A17" s="157">
        <v>13</v>
      </c>
      <c r="B17" s="158" t="s">
        <v>162</v>
      </c>
      <c r="C17" s="159">
        <v>23868</v>
      </c>
      <c r="D17" s="160" t="s">
        <v>80</v>
      </c>
      <c r="E17" s="161" t="s">
        <v>28</v>
      </c>
      <c r="F17" s="162" t="s">
        <v>160</v>
      </c>
      <c r="G17" s="157">
        <v>14</v>
      </c>
      <c r="H17" s="163">
        <f t="shared" si="0"/>
        <v>84</v>
      </c>
      <c r="I17" s="163"/>
      <c r="J17" s="163">
        <f t="shared" si="1"/>
        <v>0</v>
      </c>
      <c r="K17" s="163">
        <v>11</v>
      </c>
      <c r="L17" s="163">
        <f t="shared" si="2"/>
        <v>26</v>
      </c>
      <c r="M17" s="164"/>
      <c r="N17" s="163">
        <f t="shared" si="3"/>
        <v>0</v>
      </c>
      <c r="O17" s="164">
        <v>5</v>
      </c>
      <c r="P17" s="164">
        <f t="shared" si="4"/>
        <v>10</v>
      </c>
      <c r="Q17" s="164">
        <v>7</v>
      </c>
      <c r="R17" s="164">
        <f t="shared" si="5"/>
        <v>21</v>
      </c>
      <c r="S17" s="165">
        <f t="shared" si="6"/>
        <v>141</v>
      </c>
      <c r="T17" s="157"/>
      <c r="U17" s="163">
        <f t="shared" si="7"/>
        <v>0</v>
      </c>
      <c r="V17" s="163"/>
      <c r="W17" s="163">
        <f t="shared" si="8"/>
        <v>0</v>
      </c>
      <c r="X17" s="163"/>
      <c r="Y17" s="163">
        <f t="shared" si="9"/>
        <v>0</v>
      </c>
      <c r="Z17" s="163"/>
      <c r="AA17" s="163">
        <f t="shared" si="10"/>
        <v>0</v>
      </c>
      <c r="AB17" s="165">
        <f t="shared" si="11"/>
        <v>0</v>
      </c>
      <c r="AC17" s="157"/>
      <c r="AD17" s="163"/>
      <c r="AE17" s="165"/>
      <c r="AF17" s="157">
        <v>1</v>
      </c>
      <c r="AG17" s="163">
        <f t="shared" si="12"/>
        <v>12</v>
      </c>
      <c r="AH17" s="163"/>
      <c r="AI17" s="163">
        <f t="shared" si="13"/>
        <v>0</v>
      </c>
      <c r="AJ17" s="163">
        <v>1</v>
      </c>
      <c r="AK17" s="163">
        <f t="shared" si="14"/>
        <v>3</v>
      </c>
      <c r="AL17" s="163"/>
      <c r="AM17" s="163">
        <f t="shared" si="15"/>
        <v>0</v>
      </c>
      <c r="AN17" s="163"/>
      <c r="AO17" s="163">
        <f t="shared" si="16"/>
        <v>0</v>
      </c>
      <c r="AP17" s="163"/>
      <c r="AQ17" s="163">
        <f t="shared" si="17"/>
        <v>0</v>
      </c>
      <c r="AR17" s="163"/>
      <c r="AS17" s="163">
        <f t="shared" si="18"/>
        <v>0</v>
      </c>
      <c r="AT17" s="163"/>
      <c r="AU17" s="166">
        <f t="shared" si="19"/>
        <v>0</v>
      </c>
      <c r="AV17" s="163"/>
      <c r="AW17" s="166">
        <f t="shared" si="20"/>
        <v>0</v>
      </c>
      <c r="AX17" s="167">
        <f t="shared" si="21"/>
        <v>3</v>
      </c>
      <c r="AY17" s="168">
        <f t="shared" si="22"/>
        <v>15</v>
      </c>
      <c r="AZ17" s="169">
        <f t="shared" si="23"/>
        <v>156</v>
      </c>
    </row>
    <row r="18" spans="1:52" s="52" customFormat="1" x14ac:dyDescent="0.2">
      <c r="A18" s="157">
        <v>14</v>
      </c>
      <c r="B18" s="158" t="s">
        <v>444</v>
      </c>
      <c r="C18" s="247">
        <v>22321</v>
      </c>
      <c r="D18" s="158" t="s">
        <v>80</v>
      </c>
      <c r="E18" s="161" t="s">
        <v>28</v>
      </c>
      <c r="F18" s="162" t="s">
        <v>160</v>
      </c>
      <c r="G18" s="157">
        <v>0</v>
      </c>
      <c r="H18" s="163">
        <f t="shared" si="0"/>
        <v>0</v>
      </c>
      <c r="I18" s="163"/>
      <c r="J18" s="163">
        <f t="shared" si="1"/>
        <v>0</v>
      </c>
      <c r="K18" s="163">
        <v>30</v>
      </c>
      <c r="L18" s="163">
        <f t="shared" si="2"/>
        <v>64</v>
      </c>
      <c r="M18" s="164"/>
      <c r="N18" s="163">
        <f t="shared" si="3"/>
        <v>0</v>
      </c>
      <c r="O18" s="164">
        <v>0</v>
      </c>
      <c r="P18" s="164">
        <f t="shared" si="4"/>
        <v>0</v>
      </c>
      <c r="Q18" s="164">
        <v>0</v>
      </c>
      <c r="R18" s="164">
        <f t="shared" si="5"/>
        <v>0</v>
      </c>
      <c r="S18" s="165">
        <f t="shared" si="6"/>
        <v>64</v>
      </c>
      <c r="T18" s="157"/>
      <c r="U18" s="163">
        <f t="shared" si="7"/>
        <v>0</v>
      </c>
      <c r="V18" s="163"/>
      <c r="W18" s="163">
        <f t="shared" si="8"/>
        <v>0</v>
      </c>
      <c r="X18" s="163"/>
      <c r="Y18" s="163">
        <f t="shared" si="9"/>
        <v>0</v>
      </c>
      <c r="Z18" s="163"/>
      <c r="AA18" s="163">
        <f t="shared" si="10"/>
        <v>0</v>
      </c>
      <c r="AB18" s="165">
        <f t="shared" si="11"/>
        <v>0</v>
      </c>
      <c r="AC18" s="157"/>
      <c r="AD18" s="163"/>
      <c r="AE18" s="165"/>
      <c r="AF18" s="157">
        <v>1</v>
      </c>
      <c r="AG18" s="163">
        <f t="shared" si="12"/>
        <v>12</v>
      </c>
      <c r="AH18" s="163"/>
      <c r="AI18" s="163">
        <f t="shared" si="13"/>
        <v>0</v>
      </c>
      <c r="AJ18" s="163">
        <v>0</v>
      </c>
      <c r="AK18" s="163">
        <f t="shared" si="14"/>
        <v>0</v>
      </c>
      <c r="AL18" s="163"/>
      <c r="AM18" s="163">
        <f t="shared" si="15"/>
        <v>0</v>
      </c>
      <c r="AN18" s="163"/>
      <c r="AO18" s="163">
        <f t="shared" si="16"/>
        <v>0</v>
      </c>
      <c r="AP18" s="163"/>
      <c r="AQ18" s="163">
        <f t="shared" si="17"/>
        <v>0</v>
      </c>
      <c r="AR18" s="163"/>
      <c r="AS18" s="163">
        <f t="shared" si="18"/>
        <v>0</v>
      </c>
      <c r="AT18" s="163"/>
      <c r="AU18" s="166">
        <f t="shared" si="19"/>
        <v>0</v>
      </c>
      <c r="AV18" s="163"/>
      <c r="AW18" s="166">
        <f t="shared" si="20"/>
        <v>0</v>
      </c>
      <c r="AX18" s="167">
        <f t="shared" si="21"/>
        <v>0</v>
      </c>
      <c r="AY18" s="168">
        <f t="shared" si="22"/>
        <v>12</v>
      </c>
      <c r="AZ18" s="169">
        <f t="shared" si="23"/>
        <v>76</v>
      </c>
    </row>
    <row r="19" spans="1:52" s="52" customFormat="1" x14ac:dyDescent="0.2">
      <c r="A19" s="157">
        <v>15</v>
      </c>
      <c r="B19" s="158" t="s">
        <v>443</v>
      </c>
      <c r="C19" s="247">
        <v>23647</v>
      </c>
      <c r="D19" s="158" t="s">
        <v>80</v>
      </c>
      <c r="E19" s="161" t="s">
        <v>28</v>
      </c>
      <c r="F19" s="162" t="s">
        <v>160</v>
      </c>
      <c r="G19" s="157">
        <v>0</v>
      </c>
      <c r="H19" s="163">
        <f t="shared" si="0"/>
        <v>0</v>
      </c>
      <c r="I19" s="163"/>
      <c r="J19" s="163">
        <f t="shared" si="1"/>
        <v>0</v>
      </c>
      <c r="K19" s="163">
        <v>29</v>
      </c>
      <c r="L19" s="163">
        <f t="shared" si="2"/>
        <v>62</v>
      </c>
      <c r="M19" s="164"/>
      <c r="N19" s="163">
        <f t="shared" si="3"/>
        <v>0</v>
      </c>
      <c r="O19" s="164">
        <v>0</v>
      </c>
      <c r="P19" s="164">
        <f t="shared" si="4"/>
        <v>0</v>
      </c>
      <c r="Q19" s="164">
        <v>0</v>
      </c>
      <c r="R19" s="164">
        <f t="shared" si="5"/>
        <v>0</v>
      </c>
      <c r="S19" s="165">
        <f t="shared" si="6"/>
        <v>62</v>
      </c>
      <c r="T19" s="157"/>
      <c r="U19" s="163">
        <f t="shared" si="7"/>
        <v>0</v>
      </c>
      <c r="V19" s="163"/>
      <c r="W19" s="163">
        <f t="shared" si="8"/>
        <v>0</v>
      </c>
      <c r="X19" s="163"/>
      <c r="Y19" s="163">
        <f t="shared" si="9"/>
        <v>0</v>
      </c>
      <c r="Z19" s="163"/>
      <c r="AA19" s="163">
        <f t="shared" si="10"/>
        <v>0</v>
      </c>
      <c r="AB19" s="165">
        <f t="shared" si="11"/>
        <v>0</v>
      </c>
      <c r="AC19" s="157"/>
      <c r="AD19" s="163"/>
      <c r="AE19" s="165"/>
      <c r="AF19" s="157">
        <v>1</v>
      </c>
      <c r="AG19" s="163">
        <f t="shared" si="12"/>
        <v>12</v>
      </c>
      <c r="AH19" s="163"/>
      <c r="AI19" s="163">
        <f t="shared" si="13"/>
        <v>0</v>
      </c>
      <c r="AJ19" s="163">
        <v>0</v>
      </c>
      <c r="AK19" s="163">
        <f t="shared" si="14"/>
        <v>0</v>
      </c>
      <c r="AL19" s="163"/>
      <c r="AM19" s="163">
        <f t="shared" si="15"/>
        <v>0</v>
      </c>
      <c r="AN19" s="163"/>
      <c r="AO19" s="163">
        <f t="shared" si="16"/>
        <v>0</v>
      </c>
      <c r="AP19" s="163"/>
      <c r="AQ19" s="163">
        <f t="shared" si="17"/>
        <v>0</v>
      </c>
      <c r="AR19" s="163"/>
      <c r="AS19" s="163">
        <f t="shared" si="18"/>
        <v>0</v>
      </c>
      <c r="AT19" s="163"/>
      <c r="AU19" s="166">
        <f t="shared" si="19"/>
        <v>0</v>
      </c>
      <c r="AV19" s="163"/>
      <c r="AW19" s="166">
        <f t="shared" si="20"/>
        <v>0</v>
      </c>
      <c r="AX19" s="167">
        <f t="shared" si="21"/>
        <v>0</v>
      </c>
      <c r="AY19" s="168">
        <f t="shared" si="22"/>
        <v>12</v>
      </c>
      <c r="AZ19" s="169">
        <f t="shared" si="23"/>
        <v>74</v>
      </c>
    </row>
    <row r="20" spans="1:52" s="52" customFormat="1" x14ac:dyDescent="0.2">
      <c r="A20" s="157">
        <v>16</v>
      </c>
      <c r="B20" s="158" t="s">
        <v>424</v>
      </c>
      <c r="C20" s="247">
        <v>24144</v>
      </c>
      <c r="D20" s="158" t="s">
        <v>80</v>
      </c>
      <c r="E20" s="161" t="s">
        <v>28</v>
      </c>
      <c r="F20" s="162" t="s">
        <v>160</v>
      </c>
      <c r="G20" s="157">
        <v>1</v>
      </c>
      <c r="H20" s="163">
        <f t="shared" si="0"/>
        <v>6</v>
      </c>
      <c r="I20" s="163"/>
      <c r="J20" s="163">
        <f t="shared" si="1"/>
        <v>0</v>
      </c>
      <c r="K20" s="163">
        <v>22</v>
      </c>
      <c r="L20" s="163">
        <f t="shared" si="2"/>
        <v>48</v>
      </c>
      <c r="M20" s="164"/>
      <c r="N20" s="163">
        <f t="shared" si="3"/>
        <v>0</v>
      </c>
      <c r="O20" s="164">
        <v>1</v>
      </c>
      <c r="P20" s="164">
        <f t="shared" si="4"/>
        <v>2</v>
      </c>
      <c r="Q20" s="164">
        <v>0</v>
      </c>
      <c r="R20" s="164">
        <f t="shared" si="5"/>
        <v>0</v>
      </c>
      <c r="S20" s="165">
        <f t="shared" si="6"/>
        <v>56</v>
      </c>
      <c r="T20" s="157"/>
      <c r="U20" s="163">
        <f t="shared" si="7"/>
        <v>0</v>
      </c>
      <c r="V20" s="163"/>
      <c r="W20" s="163">
        <f t="shared" si="8"/>
        <v>0</v>
      </c>
      <c r="X20" s="163"/>
      <c r="Y20" s="163">
        <f t="shared" si="9"/>
        <v>0</v>
      </c>
      <c r="Z20" s="163"/>
      <c r="AA20" s="163">
        <f t="shared" si="10"/>
        <v>0</v>
      </c>
      <c r="AB20" s="165">
        <f t="shared" si="11"/>
        <v>0</v>
      </c>
      <c r="AC20" s="157"/>
      <c r="AD20" s="163"/>
      <c r="AE20" s="165"/>
      <c r="AF20" s="157">
        <v>1</v>
      </c>
      <c r="AG20" s="163">
        <f t="shared" si="12"/>
        <v>12</v>
      </c>
      <c r="AH20" s="163"/>
      <c r="AI20" s="163">
        <f t="shared" si="13"/>
        <v>0</v>
      </c>
      <c r="AJ20" s="163">
        <v>1</v>
      </c>
      <c r="AK20" s="163">
        <f t="shared" si="14"/>
        <v>3</v>
      </c>
      <c r="AL20" s="163"/>
      <c r="AM20" s="163">
        <f t="shared" si="15"/>
        <v>0</v>
      </c>
      <c r="AN20" s="163"/>
      <c r="AO20" s="163">
        <f t="shared" si="16"/>
        <v>0</v>
      </c>
      <c r="AP20" s="163"/>
      <c r="AQ20" s="163">
        <f t="shared" si="17"/>
        <v>0</v>
      </c>
      <c r="AR20" s="163"/>
      <c r="AS20" s="163">
        <f t="shared" si="18"/>
        <v>0</v>
      </c>
      <c r="AT20" s="163"/>
      <c r="AU20" s="166">
        <f t="shared" si="19"/>
        <v>0</v>
      </c>
      <c r="AV20" s="163"/>
      <c r="AW20" s="166">
        <f t="shared" si="20"/>
        <v>0</v>
      </c>
      <c r="AX20" s="167">
        <f t="shared" si="21"/>
        <v>3</v>
      </c>
      <c r="AY20" s="168">
        <f t="shared" si="22"/>
        <v>15</v>
      </c>
      <c r="AZ20" s="169">
        <f t="shared" si="23"/>
        <v>71</v>
      </c>
    </row>
    <row r="22" spans="1:52" x14ac:dyDescent="0.2">
      <c r="B22" s="75"/>
    </row>
  </sheetData>
  <sheetProtection password="D67E" sheet="1" formatCells="0" formatColumns="0" formatRows="0" insertColumns="0" insertRows="0" insertHyperlinks="0" deleteColumns="0" deleteRows="0" sort="0" autoFilter="0" pivotTables="0"/>
  <mergeCells count="9">
    <mergeCell ref="A1:AZ1"/>
    <mergeCell ref="A2:AZ2"/>
    <mergeCell ref="C4:D4"/>
    <mergeCell ref="G3:S3"/>
    <mergeCell ref="T3:AB3"/>
    <mergeCell ref="AC3:AE3"/>
    <mergeCell ref="AZ3:AZ4"/>
    <mergeCell ref="A3:D3"/>
    <mergeCell ref="AF3:AY3"/>
  </mergeCells>
  <phoneticPr fontId="0" type="noConversion"/>
  <pageMargins left="0" right="0" top="0.59055118110236227" bottom="0.59055118110236227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AZ57"/>
  <sheetViews>
    <sheetView zoomScale="75" zoomScaleNormal="75" workbookViewId="0">
      <selection sqref="A1:IV65536"/>
    </sheetView>
  </sheetViews>
  <sheetFormatPr defaultColWidth="9.14453125" defaultRowHeight="14.25" x14ac:dyDescent="0.2"/>
  <cols>
    <col min="1" max="1" width="4.70703125" style="5" customWidth="1"/>
    <col min="2" max="2" width="30.8046875" style="1" customWidth="1"/>
    <col min="3" max="3" width="9.28125" style="1" bestFit="1" customWidth="1"/>
    <col min="4" max="4" width="5.51171875" style="1" hidden="1" customWidth="1"/>
    <col min="5" max="5" width="4.5703125" style="1" customWidth="1"/>
    <col min="6" max="6" width="4.9765625" style="1" customWidth="1"/>
    <col min="7" max="10" width="4.5703125" style="4" customWidth="1"/>
    <col min="11" max="11" width="5.109375" style="4" customWidth="1"/>
    <col min="12" max="14" width="4.5703125" style="4" customWidth="1"/>
    <col min="15" max="15" width="7.80078125" style="4" customWidth="1"/>
    <col min="16" max="16" width="4.5703125" style="4" customWidth="1"/>
    <col min="17" max="17" width="8.7421875" style="4" customWidth="1"/>
    <col min="18" max="18" width="4.5703125" style="4" customWidth="1"/>
    <col min="19" max="19" width="5.51171875" style="4" customWidth="1"/>
    <col min="20" max="20" width="11.43359375" style="4" customWidth="1"/>
    <col min="21" max="21" width="4.03515625" style="4" customWidth="1"/>
    <col min="22" max="22" width="9.01171875" style="4" customWidth="1"/>
    <col min="23" max="23" width="3.62890625" style="4" customWidth="1"/>
    <col min="24" max="24" width="8.203125" style="4" customWidth="1"/>
    <col min="25" max="25" width="4.16796875" style="4" customWidth="1"/>
    <col min="26" max="26" width="8.47265625" style="4" customWidth="1"/>
    <col min="27" max="27" width="4.16796875" style="4" customWidth="1"/>
    <col min="28" max="28" width="4.9765625" style="4" customWidth="1"/>
    <col min="29" max="30" width="3.62890625" style="4" customWidth="1"/>
    <col min="31" max="31" width="3.62890625" style="4" bestFit="1" customWidth="1"/>
    <col min="32" max="32" width="7.12890625" style="4" customWidth="1"/>
    <col min="33" max="51" width="4.9765625" style="4" customWidth="1"/>
    <col min="52" max="52" width="7.12890625" style="4" customWidth="1"/>
    <col min="53" max="16384" width="9.14453125" style="1"/>
  </cols>
  <sheetData>
    <row r="1" spans="1:52" ht="23.25" customHeight="1" x14ac:dyDescent="0.4">
      <c r="A1" s="313" t="s">
        <v>337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</row>
    <row r="2" spans="1:52" ht="23.25" customHeight="1" x14ac:dyDescent="0.35">
      <c r="A2" s="312" t="s">
        <v>301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</row>
    <row r="3" spans="1:52" ht="27.75" customHeight="1" x14ac:dyDescent="0.2">
      <c r="A3" s="316" t="s">
        <v>347</v>
      </c>
      <c r="B3" s="316"/>
      <c r="C3" s="316"/>
      <c r="D3" s="316"/>
      <c r="E3" s="314"/>
      <c r="F3" s="314"/>
      <c r="G3" s="316" t="s">
        <v>6</v>
      </c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 t="s">
        <v>11</v>
      </c>
      <c r="U3" s="316"/>
      <c r="V3" s="316"/>
      <c r="W3" s="316"/>
      <c r="X3" s="316"/>
      <c r="Y3" s="316"/>
      <c r="Z3" s="316"/>
      <c r="AA3" s="316"/>
      <c r="AB3" s="316"/>
      <c r="AC3" s="311" t="s">
        <v>12</v>
      </c>
      <c r="AD3" s="311"/>
      <c r="AE3" s="311"/>
      <c r="AF3" s="311" t="s">
        <v>23</v>
      </c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7" t="s">
        <v>24</v>
      </c>
    </row>
    <row r="4" spans="1:52" s="11" customFormat="1" ht="120.75" customHeight="1" x14ac:dyDescent="0.25">
      <c r="A4" s="149" t="s">
        <v>315</v>
      </c>
      <c r="B4" s="149" t="s">
        <v>0</v>
      </c>
      <c r="C4" s="315" t="s">
        <v>1</v>
      </c>
      <c r="D4" s="315"/>
      <c r="E4" s="314"/>
      <c r="F4" s="314"/>
      <c r="G4" s="77" t="s">
        <v>2</v>
      </c>
      <c r="H4" s="77" t="s">
        <v>3</v>
      </c>
      <c r="I4" s="77" t="s">
        <v>343</v>
      </c>
      <c r="J4" s="77" t="s">
        <v>3</v>
      </c>
      <c r="K4" s="77" t="s">
        <v>4</v>
      </c>
      <c r="L4" s="77" t="s">
        <v>3</v>
      </c>
      <c r="M4" s="77" t="s">
        <v>344</v>
      </c>
      <c r="N4" s="77" t="s">
        <v>3</v>
      </c>
      <c r="O4" s="77" t="s">
        <v>354</v>
      </c>
      <c r="P4" s="77" t="s">
        <v>3</v>
      </c>
      <c r="Q4" s="77" t="s">
        <v>355</v>
      </c>
      <c r="R4" s="77" t="s">
        <v>3</v>
      </c>
      <c r="S4" s="241" t="s">
        <v>5</v>
      </c>
      <c r="T4" s="77" t="s">
        <v>33</v>
      </c>
      <c r="U4" s="77" t="s">
        <v>3</v>
      </c>
      <c r="V4" s="144" t="s">
        <v>7</v>
      </c>
      <c r="W4" s="77" t="s">
        <v>3</v>
      </c>
      <c r="X4" s="144" t="s">
        <v>345</v>
      </c>
      <c r="Y4" s="77" t="s">
        <v>3</v>
      </c>
      <c r="Z4" s="144" t="s">
        <v>346</v>
      </c>
      <c r="AA4" s="77" t="s">
        <v>3</v>
      </c>
      <c r="AB4" s="241" t="s">
        <v>5</v>
      </c>
      <c r="AC4" s="77" t="s">
        <v>8</v>
      </c>
      <c r="AD4" s="77" t="s">
        <v>9</v>
      </c>
      <c r="AE4" s="77" t="s">
        <v>10</v>
      </c>
      <c r="AF4" s="145" t="s">
        <v>15</v>
      </c>
      <c r="AG4" s="77" t="s">
        <v>3</v>
      </c>
      <c r="AH4" s="145" t="s">
        <v>16</v>
      </c>
      <c r="AI4" s="77" t="s">
        <v>3</v>
      </c>
      <c r="AJ4" s="145" t="s">
        <v>17</v>
      </c>
      <c r="AK4" s="77" t="s">
        <v>3</v>
      </c>
      <c r="AL4" s="145" t="s">
        <v>18</v>
      </c>
      <c r="AM4" s="77" t="s">
        <v>3</v>
      </c>
      <c r="AN4" s="145" t="s">
        <v>19</v>
      </c>
      <c r="AO4" s="77" t="s">
        <v>3</v>
      </c>
      <c r="AP4" s="145" t="s">
        <v>20</v>
      </c>
      <c r="AQ4" s="77" t="s">
        <v>3</v>
      </c>
      <c r="AR4" s="145" t="s">
        <v>21</v>
      </c>
      <c r="AS4" s="77" t="s">
        <v>3</v>
      </c>
      <c r="AT4" s="77" t="s">
        <v>416</v>
      </c>
      <c r="AU4" s="77" t="s">
        <v>3</v>
      </c>
      <c r="AV4" s="77" t="s">
        <v>417</v>
      </c>
      <c r="AW4" s="77" t="s">
        <v>3</v>
      </c>
      <c r="AX4" s="242" t="s">
        <v>25</v>
      </c>
      <c r="AY4" s="241" t="s">
        <v>22</v>
      </c>
      <c r="AZ4" s="317"/>
    </row>
    <row r="5" spans="1:52" s="249" customFormat="1" ht="18.75" x14ac:dyDescent="0.25">
      <c r="A5" s="248">
        <v>1</v>
      </c>
      <c r="B5" s="182" t="s">
        <v>85</v>
      </c>
      <c r="C5" s="183">
        <v>22689</v>
      </c>
      <c r="D5" s="182" t="s">
        <v>42</v>
      </c>
      <c r="E5" s="182" t="s">
        <v>28</v>
      </c>
      <c r="F5" s="182" t="s">
        <v>42</v>
      </c>
      <c r="G5" s="178">
        <v>16</v>
      </c>
      <c r="H5" s="178">
        <f t="shared" ref="H5:H36" si="0">G5*6</f>
        <v>96</v>
      </c>
      <c r="I5" s="178">
        <v>9</v>
      </c>
      <c r="J5" s="178">
        <f t="shared" ref="J5:J36" si="1">I5*6</f>
        <v>54</v>
      </c>
      <c r="K5" s="178">
        <v>9</v>
      </c>
      <c r="L5" s="178">
        <f t="shared" ref="L5:L36" si="2">IF(K5&gt;4,K5*2+4,K5*3)</f>
        <v>22</v>
      </c>
      <c r="M5" s="178"/>
      <c r="N5" s="178">
        <f t="shared" ref="N5:N36" si="3">IF(M5&gt;4,M5*2+4,M5*3)</f>
        <v>0</v>
      </c>
      <c r="O5" s="178">
        <v>5</v>
      </c>
      <c r="P5" s="178">
        <f t="shared" ref="P5:P36" si="4">O5*2</f>
        <v>10</v>
      </c>
      <c r="Q5" s="178">
        <v>7</v>
      </c>
      <c r="R5" s="178">
        <f t="shared" ref="R5:R36" si="5">Q5*3</f>
        <v>21</v>
      </c>
      <c r="S5" s="178">
        <f t="shared" ref="S5:S36" si="6">H5+J5+L5+N5+P5+R5</f>
        <v>203</v>
      </c>
      <c r="T5" s="178"/>
      <c r="U5" s="178">
        <f t="shared" ref="U5:U36" si="7">IF(T5=0,0,6)</f>
        <v>0</v>
      </c>
      <c r="V5" s="178"/>
      <c r="W5" s="178">
        <f t="shared" ref="W5:W36" si="8">V5*4</f>
        <v>0</v>
      </c>
      <c r="X5" s="178"/>
      <c r="Y5" s="178">
        <f t="shared" ref="Y5:Y36" si="9">X5*3</f>
        <v>0</v>
      </c>
      <c r="Z5" s="178"/>
      <c r="AA5" s="178">
        <f t="shared" ref="AA5:AA36" si="10">IF(Z5=0,0,6)</f>
        <v>0</v>
      </c>
      <c r="AB5" s="178">
        <f t="shared" ref="AB5:AB36" si="11">U5+W5+Y5+AA5</f>
        <v>0</v>
      </c>
      <c r="AC5" s="178"/>
      <c r="AD5" s="178"/>
      <c r="AE5" s="178"/>
      <c r="AF5" s="178">
        <v>1</v>
      </c>
      <c r="AG5" s="178">
        <f t="shared" ref="AG5:AG36" si="12">AF5*12</f>
        <v>12</v>
      </c>
      <c r="AH5" s="178"/>
      <c r="AI5" s="178">
        <f t="shared" ref="AI5:AI36" si="13">AH5*5</f>
        <v>0</v>
      </c>
      <c r="AJ5" s="178">
        <v>1</v>
      </c>
      <c r="AK5" s="178">
        <f t="shared" ref="AK5:AK36" si="14">AJ5*3</f>
        <v>3</v>
      </c>
      <c r="AL5" s="178"/>
      <c r="AM5" s="178">
        <f t="shared" ref="AM5:AM36" si="15">AL5*1</f>
        <v>0</v>
      </c>
      <c r="AN5" s="178"/>
      <c r="AO5" s="178">
        <f t="shared" ref="AO5:AO36" si="16">AN5*5</f>
        <v>0</v>
      </c>
      <c r="AP5" s="178"/>
      <c r="AQ5" s="178">
        <f t="shared" ref="AQ5:AQ36" si="17">AP5*5</f>
        <v>0</v>
      </c>
      <c r="AR5" s="178"/>
      <c r="AS5" s="178">
        <f t="shared" ref="AS5:AS26" si="18">AR5*1</f>
        <v>0</v>
      </c>
      <c r="AT5" s="178"/>
      <c r="AU5" s="178">
        <f t="shared" ref="AU5:AU36" si="19">AT5*0.5</f>
        <v>0</v>
      </c>
      <c r="AV5" s="178"/>
      <c r="AW5" s="178">
        <f t="shared" ref="AW5:AW36" si="20">AV5*1</f>
        <v>0</v>
      </c>
      <c r="AX5" s="179">
        <f t="shared" ref="AX5:AX36" si="21">IF(AI5+AK5+AM5+AO5+AQ5+AS5+AU5+AW5&gt;10,10,AI5+AK5+AM5+AO5+AQ5+AS5+AU5+AW5)</f>
        <v>3</v>
      </c>
      <c r="AY5" s="240">
        <f t="shared" ref="AY5:AY36" si="22">AG5+AX5</f>
        <v>15</v>
      </c>
      <c r="AZ5" s="240">
        <f t="shared" ref="AZ5:AZ36" si="23">S5+AB5+AY5</f>
        <v>218</v>
      </c>
    </row>
    <row r="6" spans="1:52" s="249" customFormat="1" ht="18.75" x14ac:dyDescent="0.25">
      <c r="A6" s="248">
        <v>2</v>
      </c>
      <c r="B6" s="182" t="s">
        <v>75</v>
      </c>
      <c r="C6" s="183">
        <v>24136</v>
      </c>
      <c r="D6" s="182" t="s">
        <v>42</v>
      </c>
      <c r="E6" s="182" t="s">
        <v>28</v>
      </c>
      <c r="F6" s="182" t="s">
        <v>42</v>
      </c>
      <c r="G6" s="178">
        <v>16</v>
      </c>
      <c r="H6" s="178">
        <f t="shared" si="0"/>
        <v>96</v>
      </c>
      <c r="I6" s="178"/>
      <c r="J6" s="178">
        <f t="shared" si="1"/>
        <v>0</v>
      </c>
      <c r="K6" s="178">
        <v>17</v>
      </c>
      <c r="L6" s="178">
        <f t="shared" si="2"/>
        <v>38</v>
      </c>
      <c r="M6" s="178"/>
      <c r="N6" s="178">
        <f t="shared" si="3"/>
        <v>0</v>
      </c>
      <c r="O6" s="178">
        <v>5</v>
      </c>
      <c r="P6" s="178">
        <f t="shared" si="4"/>
        <v>10</v>
      </c>
      <c r="Q6" s="178">
        <v>7</v>
      </c>
      <c r="R6" s="178">
        <f t="shared" si="5"/>
        <v>21</v>
      </c>
      <c r="S6" s="178">
        <f t="shared" si="6"/>
        <v>165</v>
      </c>
      <c r="T6" s="178"/>
      <c r="U6" s="178">
        <f t="shared" si="7"/>
        <v>0</v>
      </c>
      <c r="V6" s="178"/>
      <c r="W6" s="178">
        <f t="shared" si="8"/>
        <v>0</v>
      </c>
      <c r="X6" s="178"/>
      <c r="Y6" s="178">
        <f t="shared" si="9"/>
        <v>0</v>
      </c>
      <c r="Z6" s="178"/>
      <c r="AA6" s="178">
        <f t="shared" si="10"/>
        <v>0</v>
      </c>
      <c r="AB6" s="178">
        <f t="shared" si="11"/>
        <v>0</v>
      </c>
      <c r="AC6" s="178"/>
      <c r="AD6" s="178"/>
      <c r="AE6" s="178"/>
      <c r="AF6" s="178">
        <v>1</v>
      </c>
      <c r="AG6" s="178">
        <f t="shared" si="12"/>
        <v>12</v>
      </c>
      <c r="AH6" s="178"/>
      <c r="AI6" s="178">
        <f t="shared" si="13"/>
        <v>0</v>
      </c>
      <c r="AJ6" s="178"/>
      <c r="AK6" s="178">
        <f t="shared" si="14"/>
        <v>0</v>
      </c>
      <c r="AL6" s="178">
        <v>3</v>
      </c>
      <c r="AM6" s="178">
        <f t="shared" si="15"/>
        <v>3</v>
      </c>
      <c r="AN6" s="178">
        <v>1</v>
      </c>
      <c r="AO6" s="178">
        <f t="shared" si="16"/>
        <v>5</v>
      </c>
      <c r="AP6" s="178"/>
      <c r="AQ6" s="178">
        <f t="shared" si="17"/>
        <v>0</v>
      </c>
      <c r="AR6" s="178"/>
      <c r="AS6" s="178">
        <f t="shared" si="18"/>
        <v>0</v>
      </c>
      <c r="AT6" s="178"/>
      <c r="AU6" s="178">
        <f t="shared" si="19"/>
        <v>0</v>
      </c>
      <c r="AV6" s="178"/>
      <c r="AW6" s="178">
        <f t="shared" si="20"/>
        <v>0</v>
      </c>
      <c r="AX6" s="179">
        <f t="shared" si="21"/>
        <v>8</v>
      </c>
      <c r="AY6" s="240">
        <f t="shared" si="22"/>
        <v>20</v>
      </c>
      <c r="AZ6" s="240">
        <f t="shared" si="23"/>
        <v>185</v>
      </c>
    </row>
    <row r="7" spans="1:52" s="249" customFormat="1" ht="18.75" x14ac:dyDescent="0.25">
      <c r="A7" s="248">
        <v>3</v>
      </c>
      <c r="B7" s="182" t="s">
        <v>72</v>
      </c>
      <c r="C7" s="183">
        <v>22485</v>
      </c>
      <c r="D7" s="182" t="s">
        <v>42</v>
      </c>
      <c r="E7" s="182" t="s">
        <v>28</v>
      </c>
      <c r="F7" s="182" t="s">
        <v>42</v>
      </c>
      <c r="G7" s="178">
        <v>16</v>
      </c>
      <c r="H7" s="178">
        <f t="shared" si="0"/>
        <v>96</v>
      </c>
      <c r="I7" s="178"/>
      <c r="J7" s="178">
        <f t="shared" si="1"/>
        <v>0</v>
      </c>
      <c r="K7" s="178">
        <v>19</v>
      </c>
      <c r="L7" s="178">
        <f t="shared" si="2"/>
        <v>42</v>
      </c>
      <c r="M7" s="178"/>
      <c r="N7" s="178">
        <f t="shared" si="3"/>
        <v>0</v>
      </c>
      <c r="O7" s="178">
        <v>5</v>
      </c>
      <c r="P7" s="178">
        <f t="shared" si="4"/>
        <v>10</v>
      </c>
      <c r="Q7" s="178">
        <v>7</v>
      </c>
      <c r="R7" s="178">
        <f t="shared" si="5"/>
        <v>21</v>
      </c>
      <c r="S7" s="178">
        <f t="shared" si="6"/>
        <v>169</v>
      </c>
      <c r="T7" s="178"/>
      <c r="U7" s="178">
        <f t="shared" si="7"/>
        <v>0</v>
      </c>
      <c r="V7" s="178"/>
      <c r="W7" s="178">
        <f t="shared" si="8"/>
        <v>0</v>
      </c>
      <c r="X7" s="178"/>
      <c r="Y7" s="178">
        <f t="shared" si="9"/>
        <v>0</v>
      </c>
      <c r="Z7" s="178"/>
      <c r="AA7" s="178">
        <f t="shared" si="10"/>
        <v>0</v>
      </c>
      <c r="AB7" s="178">
        <f t="shared" si="11"/>
        <v>0</v>
      </c>
      <c r="AC7" s="178"/>
      <c r="AD7" s="178"/>
      <c r="AE7" s="178"/>
      <c r="AF7" s="178">
        <v>1</v>
      </c>
      <c r="AG7" s="178">
        <f t="shared" si="12"/>
        <v>12</v>
      </c>
      <c r="AH7" s="178"/>
      <c r="AI7" s="178">
        <f t="shared" si="13"/>
        <v>0</v>
      </c>
      <c r="AJ7" s="178">
        <v>1</v>
      </c>
      <c r="AK7" s="178">
        <f t="shared" si="14"/>
        <v>3</v>
      </c>
      <c r="AL7" s="178"/>
      <c r="AM7" s="178">
        <f t="shared" si="15"/>
        <v>0</v>
      </c>
      <c r="AN7" s="178"/>
      <c r="AO7" s="178">
        <f t="shared" si="16"/>
        <v>0</v>
      </c>
      <c r="AP7" s="178"/>
      <c r="AQ7" s="178">
        <f t="shared" si="17"/>
        <v>0</v>
      </c>
      <c r="AR7" s="178"/>
      <c r="AS7" s="178">
        <f t="shared" si="18"/>
        <v>0</v>
      </c>
      <c r="AT7" s="178"/>
      <c r="AU7" s="178">
        <f t="shared" si="19"/>
        <v>0</v>
      </c>
      <c r="AV7" s="178"/>
      <c r="AW7" s="178">
        <f t="shared" si="20"/>
        <v>0</v>
      </c>
      <c r="AX7" s="179">
        <f t="shared" si="21"/>
        <v>3</v>
      </c>
      <c r="AY7" s="240">
        <f t="shared" si="22"/>
        <v>15</v>
      </c>
      <c r="AZ7" s="240">
        <f t="shared" si="23"/>
        <v>184</v>
      </c>
    </row>
    <row r="8" spans="1:52" s="249" customFormat="1" ht="18.75" x14ac:dyDescent="0.25">
      <c r="A8" s="248">
        <v>4</v>
      </c>
      <c r="B8" s="182" t="s">
        <v>70</v>
      </c>
      <c r="C8" s="183">
        <v>22563</v>
      </c>
      <c r="D8" s="182" t="s">
        <v>42</v>
      </c>
      <c r="E8" s="182" t="s">
        <v>28</v>
      </c>
      <c r="F8" s="182" t="s">
        <v>42</v>
      </c>
      <c r="G8" s="178">
        <v>16</v>
      </c>
      <c r="H8" s="178">
        <f t="shared" si="0"/>
        <v>96</v>
      </c>
      <c r="I8" s="178"/>
      <c r="J8" s="178">
        <f t="shared" si="1"/>
        <v>0</v>
      </c>
      <c r="K8" s="178">
        <v>19</v>
      </c>
      <c r="L8" s="178">
        <f t="shared" si="2"/>
        <v>42</v>
      </c>
      <c r="M8" s="178"/>
      <c r="N8" s="178">
        <f t="shared" si="3"/>
        <v>0</v>
      </c>
      <c r="O8" s="178">
        <v>5</v>
      </c>
      <c r="P8" s="178">
        <f t="shared" si="4"/>
        <v>10</v>
      </c>
      <c r="Q8" s="178">
        <v>7</v>
      </c>
      <c r="R8" s="178">
        <f t="shared" si="5"/>
        <v>21</v>
      </c>
      <c r="S8" s="178">
        <f t="shared" si="6"/>
        <v>169</v>
      </c>
      <c r="T8" s="178"/>
      <c r="U8" s="178">
        <f t="shared" si="7"/>
        <v>0</v>
      </c>
      <c r="V8" s="178"/>
      <c r="W8" s="178">
        <f t="shared" si="8"/>
        <v>0</v>
      </c>
      <c r="X8" s="178"/>
      <c r="Y8" s="178">
        <f t="shared" si="9"/>
        <v>0</v>
      </c>
      <c r="Z8" s="178"/>
      <c r="AA8" s="178">
        <f t="shared" si="10"/>
        <v>0</v>
      </c>
      <c r="AB8" s="178">
        <f t="shared" si="11"/>
        <v>0</v>
      </c>
      <c r="AC8" s="178"/>
      <c r="AD8" s="178"/>
      <c r="AE8" s="178" t="s">
        <v>114</v>
      </c>
      <c r="AF8" s="178">
        <v>1</v>
      </c>
      <c r="AG8" s="178">
        <f t="shared" si="12"/>
        <v>12</v>
      </c>
      <c r="AH8" s="178"/>
      <c r="AI8" s="178">
        <f t="shared" si="13"/>
        <v>0</v>
      </c>
      <c r="AJ8" s="178">
        <v>1</v>
      </c>
      <c r="AK8" s="178">
        <f t="shared" si="14"/>
        <v>3</v>
      </c>
      <c r="AL8" s="178"/>
      <c r="AM8" s="178">
        <f t="shared" si="15"/>
        <v>0</v>
      </c>
      <c r="AN8" s="178"/>
      <c r="AO8" s="178">
        <f t="shared" si="16"/>
        <v>0</v>
      </c>
      <c r="AP8" s="178"/>
      <c r="AQ8" s="178">
        <f t="shared" si="17"/>
        <v>0</v>
      </c>
      <c r="AR8" s="178"/>
      <c r="AS8" s="178">
        <f t="shared" si="18"/>
        <v>0</v>
      </c>
      <c r="AT8" s="178"/>
      <c r="AU8" s="178">
        <f t="shared" si="19"/>
        <v>0</v>
      </c>
      <c r="AV8" s="178"/>
      <c r="AW8" s="178">
        <f t="shared" si="20"/>
        <v>0</v>
      </c>
      <c r="AX8" s="179">
        <f t="shared" si="21"/>
        <v>3</v>
      </c>
      <c r="AY8" s="240">
        <f t="shared" si="22"/>
        <v>15</v>
      </c>
      <c r="AZ8" s="240">
        <f t="shared" si="23"/>
        <v>184</v>
      </c>
    </row>
    <row r="9" spans="1:52" s="249" customFormat="1" ht="18.75" x14ac:dyDescent="0.25">
      <c r="A9" s="248">
        <v>5</v>
      </c>
      <c r="B9" s="182" t="s">
        <v>119</v>
      </c>
      <c r="C9" s="183">
        <v>24150</v>
      </c>
      <c r="D9" s="182" t="s">
        <v>42</v>
      </c>
      <c r="E9" s="182" t="s">
        <v>28</v>
      </c>
      <c r="F9" s="182" t="s">
        <v>42</v>
      </c>
      <c r="G9" s="178">
        <v>16</v>
      </c>
      <c r="H9" s="178">
        <f t="shared" si="0"/>
        <v>96</v>
      </c>
      <c r="I9" s="178"/>
      <c r="J9" s="178">
        <f t="shared" si="1"/>
        <v>0</v>
      </c>
      <c r="K9" s="178">
        <v>18</v>
      </c>
      <c r="L9" s="178">
        <f t="shared" si="2"/>
        <v>40</v>
      </c>
      <c r="M9" s="178"/>
      <c r="N9" s="178">
        <f t="shared" si="3"/>
        <v>0</v>
      </c>
      <c r="O9" s="178">
        <v>5</v>
      </c>
      <c r="P9" s="178">
        <f t="shared" si="4"/>
        <v>10</v>
      </c>
      <c r="Q9" s="178">
        <v>7</v>
      </c>
      <c r="R9" s="178">
        <f t="shared" si="5"/>
        <v>21</v>
      </c>
      <c r="S9" s="178">
        <f t="shared" si="6"/>
        <v>167</v>
      </c>
      <c r="T9" s="178"/>
      <c r="U9" s="178">
        <f t="shared" si="7"/>
        <v>0</v>
      </c>
      <c r="V9" s="178"/>
      <c r="W9" s="178">
        <f t="shared" si="8"/>
        <v>0</v>
      </c>
      <c r="X9" s="178"/>
      <c r="Y9" s="178">
        <f t="shared" si="9"/>
        <v>0</v>
      </c>
      <c r="Z9" s="178"/>
      <c r="AA9" s="178">
        <f t="shared" si="10"/>
        <v>0</v>
      </c>
      <c r="AB9" s="178">
        <f t="shared" si="11"/>
        <v>0</v>
      </c>
      <c r="AC9" s="178"/>
      <c r="AD9" s="178"/>
      <c r="AE9" s="178"/>
      <c r="AF9" s="178">
        <v>1</v>
      </c>
      <c r="AG9" s="178">
        <f t="shared" si="12"/>
        <v>12</v>
      </c>
      <c r="AH9" s="178"/>
      <c r="AI9" s="178">
        <f t="shared" si="13"/>
        <v>0</v>
      </c>
      <c r="AJ9" s="178">
        <v>1</v>
      </c>
      <c r="AK9" s="178">
        <f t="shared" si="14"/>
        <v>3</v>
      </c>
      <c r="AL9" s="178"/>
      <c r="AM9" s="178">
        <f t="shared" si="15"/>
        <v>0</v>
      </c>
      <c r="AN9" s="178"/>
      <c r="AO9" s="178">
        <f t="shared" si="16"/>
        <v>0</v>
      </c>
      <c r="AP9" s="178"/>
      <c r="AQ9" s="178">
        <f t="shared" si="17"/>
        <v>0</v>
      </c>
      <c r="AR9" s="178"/>
      <c r="AS9" s="178">
        <f t="shared" si="18"/>
        <v>0</v>
      </c>
      <c r="AT9" s="178"/>
      <c r="AU9" s="178">
        <f t="shared" si="19"/>
        <v>0</v>
      </c>
      <c r="AV9" s="178"/>
      <c r="AW9" s="178">
        <f t="shared" si="20"/>
        <v>0</v>
      </c>
      <c r="AX9" s="179">
        <f t="shared" si="21"/>
        <v>3</v>
      </c>
      <c r="AY9" s="240">
        <f t="shared" si="22"/>
        <v>15</v>
      </c>
      <c r="AZ9" s="240">
        <f t="shared" si="23"/>
        <v>182</v>
      </c>
    </row>
    <row r="10" spans="1:52" s="249" customFormat="1" ht="18.75" x14ac:dyDescent="0.25">
      <c r="A10" s="248">
        <v>6</v>
      </c>
      <c r="B10" s="182" t="s">
        <v>86</v>
      </c>
      <c r="C10" s="183">
        <v>24276</v>
      </c>
      <c r="D10" s="182" t="s">
        <v>42</v>
      </c>
      <c r="E10" s="182" t="s">
        <v>28</v>
      </c>
      <c r="F10" s="182" t="s">
        <v>42</v>
      </c>
      <c r="G10" s="178">
        <v>16</v>
      </c>
      <c r="H10" s="178">
        <f t="shared" si="0"/>
        <v>96</v>
      </c>
      <c r="I10" s="178"/>
      <c r="J10" s="178">
        <f t="shared" si="1"/>
        <v>0</v>
      </c>
      <c r="K10" s="178">
        <v>18</v>
      </c>
      <c r="L10" s="178">
        <f t="shared" si="2"/>
        <v>40</v>
      </c>
      <c r="M10" s="178"/>
      <c r="N10" s="178">
        <f t="shared" si="3"/>
        <v>0</v>
      </c>
      <c r="O10" s="178">
        <v>5</v>
      </c>
      <c r="P10" s="178">
        <f t="shared" si="4"/>
        <v>10</v>
      </c>
      <c r="Q10" s="178">
        <v>7</v>
      </c>
      <c r="R10" s="178">
        <f t="shared" si="5"/>
        <v>21</v>
      </c>
      <c r="S10" s="178">
        <f t="shared" si="6"/>
        <v>167</v>
      </c>
      <c r="T10" s="178"/>
      <c r="U10" s="178">
        <f t="shared" si="7"/>
        <v>0</v>
      </c>
      <c r="V10" s="178"/>
      <c r="W10" s="178">
        <f t="shared" si="8"/>
        <v>0</v>
      </c>
      <c r="X10" s="178"/>
      <c r="Y10" s="178">
        <f t="shared" si="9"/>
        <v>0</v>
      </c>
      <c r="Z10" s="178"/>
      <c r="AA10" s="178">
        <f t="shared" si="10"/>
        <v>0</v>
      </c>
      <c r="AB10" s="178">
        <f t="shared" si="11"/>
        <v>0</v>
      </c>
      <c r="AC10" s="178"/>
      <c r="AD10" s="178"/>
      <c r="AE10" s="178"/>
      <c r="AF10" s="178">
        <v>1</v>
      </c>
      <c r="AG10" s="178">
        <f t="shared" si="12"/>
        <v>12</v>
      </c>
      <c r="AH10" s="178"/>
      <c r="AI10" s="178">
        <f t="shared" si="13"/>
        <v>0</v>
      </c>
      <c r="AJ10" s="178">
        <v>1</v>
      </c>
      <c r="AK10" s="178">
        <f t="shared" si="14"/>
        <v>3</v>
      </c>
      <c r="AL10" s="178"/>
      <c r="AM10" s="178">
        <f t="shared" si="15"/>
        <v>0</v>
      </c>
      <c r="AN10" s="178"/>
      <c r="AO10" s="178">
        <f t="shared" si="16"/>
        <v>0</v>
      </c>
      <c r="AP10" s="178"/>
      <c r="AQ10" s="178">
        <f t="shared" si="17"/>
        <v>0</v>
      </c>
      <c r="AR10" s="178"/>
      <c r="AS10" s="178">
        <f t="shared" si="18"/>
        <v>0</v>
      </c>
      <c r="AT10" s="178"/>
      <c r="AU10" s="178">
        <f t="shared" si="19"/>
        <v>0</v>
      </c>
      <c r="AV10" s="178"/>
      <c r="AW10" s="178">
        <f t="shared" si="20"/>
        <v>0</v>
      </c>
      <c r="AX10" s="179">
        <f t="shared" si="21"/>
        <v>3</v>
      </c>
      <c r="AY10" s="240">
        <f t="shared" si="22"/>
        <v>15</v>
      </c>
      <c r="AZ10" s="240">
        <f t="shared" si="23"/>
        <v>182</v>
      </c>
    </row>
    <row r="11" spans="1:52" s="249" customFormat="1" ht="18.75" x14ac:dyDescent="0.25">
      <c r="A11" s="248">
        <v>7</v>
      </c>
      <c r="B11" s="182" t="s">
        <v>65</v>
      </c>
      <c r="C11" s="183">
        <v>22589</v>
      </c>
      <c r="D11" s="182" t="s">
        <v>42</v>
      </c>
      <c r="E11" s="182" t="s">
        <v>28</v>
      </c>
      <c r="F11" s="182" t="s">
        <v>42</v>
      </c>
      <c r="G11" s="178">
        <v>16</v>
      </c>
      <c r="H11" s="178">
        <f t="shared" si="0"/>
        <v>96</v>
      </c>
      <c r="I11" s="178"/>
      <c r="J11" s="178">
        <f t="shared" si="1"/>
        <v>0</v>
      </c>
      <c r="K11" s="178">
        <v>17</v>
      </c>
      <c r="L11" s="178">
        <f t="shared" si="2"/>
        <v>38</v>
      </c>
      <c r="M11" s="178"/>
      <c r="N11" s="178">
        <f t="shared" si="3"/>
        <v>0</v>
      </c>
      <c r="O11" s="178">
        <v>5</v>
      </c>
      <c r="P11" s="178">
        <f t="shared" si="4"/>
        <v>10</v>
      </c>
      <c r="Q11" s="178">
        <v>7</v>
      </c>
      <c r="R11" s="178">
        <f t="shared" si="5"/>
        <v>21</v>
      </c>
      <c r="S11" s="178">
        <f t="shared" si="6"/>
        <v>165</v>
      </c>
      <c r="T11" s="178"/>
      <c r="U11" s="178">
        <f t="shared" si="7"/>
        <v>0</v>
      </c>
      <c r="V11" s="178"/>
      <c r="W11" s="178">
        <f t="shared" si="8"/>
        <v>0</v>
      </c>
      <c r="X11" s="178"/>
      <c r="Y11" s="178">
        <f t="shared" si="9"/>
        <v>0</v>
      </c>
      <c r="Z11" s="178"/>
      <c r="AA11" s="178">
        <f t="shared" si="10"/>
        <v>0</v>
      </c>
      <c r="AB11" s="178">
        <f t="shared" si="11"/>
        <v>0</v>
      </c>
      <c r="AC11" s="178"/>
      <c r="AD11" s="178"/>
      <c r="AE11" s="178" t="s">
        <v>114</v>
      </c>
      <c r="AF11" s="178">
        <v>1</v>
      </c>
      <c r="AG11" s="178">
        <f t="shared" si="12"/>
        <v>12</v>
      </c>
      <c r="AH11" s="178"/>
      <c r="AI11" s="178">
        <f t="shared" si="13"/>
        <v>0</v>
      </c>
      <c r="AJ11" s="178">
        <v>1</v>
      </c>
      <c r="AK11" s="178">
        <f t="shared" si="14"/>
        <v>3</v>
      </c>
      <c r="AL11" s="178"/>
      <c r="AM11" s="178">
        <f t="shared" si="15"/>
        <v>0</v>
      </c>
      <c r="AN11" s="178"/>
      <c r="AO11" s="178">
        <f t="shared" si="16"/>
        <v>0</v>
      </c>
      <c r="AP11" s="178"/>
      <c r="AQ11" s="178">
        <f t="shared" si="17"/>
        <v>0</v>
      </c>
      <c r="AR11" s="178"/>
      <c r="AS11" s="178">
        <f t="shared" si="18"/>
        <v>0</v>
      </c>
      <c r="AT11" s="178"/>
      <c r="AU11" s="178">
        <f t="shared" si="19"/>
        <v>0</v>
      </c>
      <c r="AV11" s="178"/>
      <c r="AW11" s="178">
        <f t="shared" si="20"/>
        <v>0</v>
      </c>
      <c r="AX11" s="179">
        <f t="shared" si="21"/>
        <v>3</v>
      </c>
      <c r="AY11" s="240">
        <f t="shared" si="22"/>
        <v>15</v>
      </c>
      <c r="AZ11" s="240">
        <f t="shared" si="23"/>
        <v>180</v>
      </c>
    </row>
    <row r="12" spans="1:52" s="249" customFormat="1" ht="18.75" x14ac:dyDescent="0.25">
      <c r="A12" s="248">
        <v>8</v>
      </c>
      <c r="B12" s="182" t="s">
        <v>84</v>
      </c>
      <c r="C12" s="183">
        <v>23286</v>
      </c>
      <c r="D12" s="182" t="s">
        <v>42</v>
      </c>
      <c r="E12" s="182" t="s">
        <v>28</v>
      </c>
      <c r="F12" s="182" t="s">
        <v>42</v>
      </c>
      <c r="G12" s="178">
        <v>16</v>
      </c>
      <c r="H12" s="178">
        <f t="shared" si="0"/>
        <v>96</v>
      </c>
      <c r="I12" s="178"/>
      <c r="J12" s="178">
        <f t="shared" si="1"/>
        <v>0</v>
      </c>
      <c r="K12" s="178">
        <v>17</v>
      </c>
      <c r="L12" s="178">
        <f t="shared" si="2"/>
        <v>38</v>
      </c>
      <c r="M12" s="178"/>
      <c r="N12" s="178">
        <f t="shared" si="3"/>
        <v>0</v>
      </c>
      <c r="O12" s="178">
        <v>5</v>
      </c>
      <c r="P12" s="178">
        <f t="shared" si="4"/>
        <v>10</v>
      </c>
      <c r="Q12" s="178">
        <v>7</v>
      </c>
      <c r="R12" s="178">
        <f t="shared" si="5"/>
        <v>21</v>
      </c>
      <c r="S12" s="178">
        <f t="shared" si="6"/>
        <v>165</v>
      </c>
      <c r="T12" s="178"/>
      <c r="U12" s="178">
        <f t="shared" si="7"/>
        <v>0</v>
      </c>
      <c r="V12" s="178"/>
      <c r="W12" s="178">
        <f t="shared" si="8"/>
        <v>0</v>
      </c>
      <c r="X12" s="178"/>
      <c r="Y12" s="178">
        <f t="shared" si="9"/>
        <v>0</v>
      </c>
      <c r="Z12" s="178"/>
      <c r="AA12" s="178">
        <f t="shared" si="10"/>
        <v>0</v>
      </c>
      <c r="AB12" s="178">
        <f t="shared" si="11"/>
        <v>0</v>
      </c>
      <c r="AC12" s="178" t="s">
        <v>114</v>
      </c>
      <c r="AD12" s="178"/>
      <c r="AE12" s="178"/>
      <c r="AF12" s="178">
        <v>1</v>
      </c>
      <c r="AG12" s="178">
        <f t="shared" si="12"/>
        <v>12</v>
      </c>
      <c r="AH12" s="178"/>
      <c r="AI12" s="178">
        <f t="shared" si="13"/>
        <v>0</v>
      </c>
      <c r="AJ12" s="178">
        <v>1</v>
      </c>
      <c r="AK12" s="178">
        <f t="shared" si="14"/>
        <v>3</v>
      </c>
      <c r="AL12" s="178"/>
      <c r="AM12" s="178">
        <f t="shared" si="15"/>
        <v>0</v>
      </c>
      <c r="AN12" s="178"/>
      <c r="AO12" s="178">
        <f t="shared" si="16"/>
        <v>0</v>
      </c>
      <c r="AP12" s="178"/>
      <c r="AQ12" s="178">
        <f t="shared" si="17"/>
        <v>0</v>
      </c>
      <c r="AR12" s="178"/>
      <c r="AS12" s="178">
        <f t="shared" si="18"/>
        <v>0</v>
      </c>
      <c r="AT12" s="178"/>
      <c r="AU12" s="178">
        <f t="shared" si="19"/>
        <v>0</v>
      </c>
      <c r="AV12" s="178"/>
      <c r="AW12" s="178">
        <f t="shared" si="20"/>
        <v>0</v>
      </c>
      <c r="AX12" s="179">
        <f t="shared" si="21"/>
        <v>3</v>
      </c>
      <c r="AY12" s="240">
        <f t="shared" si="22"/>
        <v>15</v>
      </c>
      <c r="AZ12" s="240">
        <f t="shared" si="23"/>
        <v>180</v>
      </c>
    </row>
    <row r="13" spans="1:52" s="249" customFormat="1" ht="18.75" x14ac:dyDescent="0.25">
      <c r="A13" s="248">
        <v>9</v>
      </c>
      <c r="B13" s="182" t="s">
        <v>77</v>
      </c>
      <c r="C13" s="183">
        <v>24335</v>
      </c>
      <c r="D13" s="182" t="s">
        <v>42</v>
      </c>
      <c r="E13" s="182" t="s">
        <v>28</v>
      </c>
      <c r="F13" s="182" t="s">
        <v>42</v>
      </c>
      <c r="G13" s="178">
        <v>16</v>
      </c>
      <c r="H13" s="178">
        <f t="shared" si="0"/>
        <v>96</v>
      </c>
      <c r="I13" s="178"/>
      <c r="J13" s="178">
        <f t="shared" si="1"/>
        <v>0</v>
      </c>
      <c r="K13" s="178">
        <v>16</v>
      </c>
      <c r="L13" s="178">
        <f t="shared" si="2"/>
        <v>36</v>
      </c>
      <c r="M13" s="178"/>
      <c r="N13" s="178">
        <f t="shared" si="3"/>
        <v>0</v>
      </c>
      <c r="O13" s="178">
        <v>5</v>
      </c>
      <c r="P13" s="178">
        <f t="shared" si="4"/>
        <v>10</v>
      </c>
      <c r="Q13" s="178">
        <v>7</v>
      </c>
      <c r="R13" s="178">
        <f t="shared" si="5"/>
        <v>21</v>
      </c>
      <c r="S13" s="178">
        <f t="shared" si="6"/>
        <v>163</v>
      </c>
      <c r="T13" s="178"/>
      <c r="U13" s="178">
        <f t="shared" si="7"/>
        <v>0</v>
      </c>
      <c r="V13" s="178"/>
      <c r="W13" s="178">
        <f t="shared" si="8"/>
        <v>0</v>
      </c>
      <c r="X13" s="178"/>
      <c r="Y13" s="178">
        <f t="shared" si="9"/>
        <v>0</v>
      </c>
      <c r="Z13" s="178"/>
      <c r="AA13" s="178">
        <f t="shared" si="10"/>
        <v>0</v>
      </c>
      <c r="AB13" s="178">
        <f t="shared" si="11"/>
        <v>0</v>
      </c>
      <c r="AC13" s="178"/>
      <c r="AD13" s="178"/>
      <c r="AE13" s="178"/>
      <c r="AF13" s="178">
        <v>1</v>
      </c>
      <c r="AG13" s="178">
        <f t="shared" si="12"/>
        <v>12</v>
      </c>
      <c r="AH13" s="178"/>
      <c r="AI13" s="178">
        <f t="shared" si="13"/>
        <v>0</v>
      </c>
      <c r="AJ13" s="178"/>
      <c r="AK13" s="178">
        <f t="shared" si="14"/>
        <v>0</v>
      </c>
      <c r="AL13" s="178"/>
      <c r="AM13" s="178">
        <f t="shared" si="15"/>
        <v>0</v>
      </c>
      <c r="AN13" s="178">
        <v>1</v>
      </c>
      <c r="AO13" s="178">
        <f t="shared" si="16"/>
        <v>5</v>
      </c>
      <c r="AP13" s="178"/>
      <c r="AQ13" s="178">
        <f t="shared" si="17"/>
        <v>0</v>
      </c>
      <c r="AR13" s="178"/>
      <c r="AS13" s="178">
        <f t="shared" si="18"/>
        <v>0</v>
      </c>
      <c r="AT13" s="178"/>
      <c r="AU13" s="178">
        <f t="shared" si="19"/>
        <v>0</v>
      </c>
      <c r="AV13" s="178"/>
      <c r="AW13" s="178">
        <f t="shared" si="20"/>
        <v>0</v>
      </c>
      <c r="AX13" s="179">
        <f t="shared" si="21"/>
        <v>5</v>
      </c>
      <c r="AY13" s="240">
        <f t="shared" si="22"/>
        <v>17</v>
      </c>
      <c r="AZ13" s="240">
        <f t="shared" si="23"/>
        <v>180</v>
      </c>
    </row>
    <row r="14" spans="1:52" s="249" customFormat="1" ht="18.75" x14ac:dyDescent="0.25">
      <c r="A14" s="248">
        <v>10</v>
      </c>
      <c r="B14" s="182" t="s">
        <v>61</v>
      </c>
      <c r="C14" s="183">
        <v>23633</v>
      </c>
      <c r="D14" s="182" t="s">
        <v>42</v>
      </c>
      <c r="E14" s="182" t="s">
        <v>28</v>
      </c>
      <c r="F14" s="182" t="s">
        <v>42</v>
      </c>
      <c r="G14" s="178">
        <v>16</v>
      </c>
      <c r="H14" s="178">
        <f t="shared" si="0"/>
        <v>96</v>
      </c>
      <c r="I14" s="178"/>
      <c r="J14" s="178">
        <f t="shared" si="1"/>
        <v>0</v>
      </c>
      <c r="K14" s="178">
        <v>15</v>
      </c>
      <c r="L14" s="178">
        <f t="shared" si="2"/>
        <v>34</v>
      </c>
      <c r="M14" s="178"/>
      <c r="N14" s="178">
        <f t="shared" si="3"/>
        <v>0</v>
      </c>
      <c r="O14" s="178">
        <v>5</v>
      </c>
      <c r="P14" s="178">
        <f t="shared" si="4"/>
        <v>10</v>
      </c>
      <c r="Q14" s="178">
        <v>7</v>
      </c>
      <c r="R14" s="178">
        <f t="shared" si="5"/>
        <v>21</v>
      </c>
      <c r="S14" s="178">
        <f t="shared" si="6"/>
        <v>161</v>
      </c>
      <c r="T14" s="178"/>
      <c r="U14" s="178">
        <f t="shared" si="7"/>
        <v>0</v>
      </c>
      <c r="V14" s="178"/>
      <c r="W14" s="178">
        <f t="shared" si="8"/>
        <v>0</v>
      </c>
      <c r="X14" s="178">
        <v>1</v>
      </c>
      <c r="Y14" s="178">
        <f t="shared" si="9"/>
        <v>3</v>
      </c>
      <c r="Z14" s="178"/>
      <c r="AA14" s="178">
        <f t="shared" si="10"/>
        <v>0</v>
      </c>
      <c r="AB14" s="178">
        <f t="shared" si="11"/>
        <v>3</v>
      </c>
      <c r="AC14" s="178"/>
      <c r="AD14" s="178"/>
      <c r="AE14" s="178"/>
      <c r="AF14" s="178">
        <v>1</v>
      </c>
      <c r="AG14" s="178">
        <f t="shared" si="12"/>
        <v>12</v>
      </c>
      <c r="AH14" s="178"/>
      <c r="AI14" s="178">
        <f t="shared" si="13"/>
        <v>0</v>
      </c>
      <c r="AJ14" s="178">
        <v>1</v>
      </c>
      <c r="AK14" s="178">
        <f t="shared" si="14"/>
        <v>3</v>
      </c>
      <c r="AL14" s="178"/>
      <c r="AM14" s="178">
        <f t="shared" si="15"/>
        <v>0</v>
      </c>
      <c r="AN14" s="178"/>
      <c r="AO14" s="178">
        <f t="shared" si="16"/>
        <v>0</v>
      </c>
      <c r="AP14" s="178"/>
      <c r="AQ14" s="178">
        <f t="shared" si="17"/>
        <v>0</v>
      </c>
      <c r="AR14" s="178"/>
      <c r="AS14" s="178">
        <f t="shared" si="18"/>
        <v>0</v>
      </c>
      <c r="AT14" s="178"/>
      <c r="AU14" s="178">
        <f t="shared" si="19"/>
        <v>0</v>
      </c>
      <c r="AV14" s="178"/>
      <c r="AW14" s="178">
        <f t="shared" si="20"/>
        <v>0</v>
      </c>
      <c r="AX14" s="179">
        <f t="shared" si="21"/>
        <v>3</v>
      </c>
      <c r="AY14" s="240">
        <f t="shared" si="22"/>
        <v>15</v>
      </c>
      <c r="AZ14" s="240">
        <f t="shared" si="23"/>
        <v>179</v>
      </c>
    </row>
    <row r="15" spans="1:52" s="249" customFormat="1" ht="18.75" x14ac:dyDescent="0.25">
      <c r="A15" s="248">
        <v>11</v>
      </c>
      <c r="B15" s="182" t="s">
        <v>97</v>
      </c>
      <c r="C15" s="183">
        <v>21167</v>
      </c>
      <c r="D15" s="182" t="s">
        <v>42</v>
      </c>
      <c r="E15" s="182" t="s">
        <v>28</v>
      </c>
      <c r="F15" s="182" t="s">
        <v>42</v>
      </c>
      <c r="G15" s="178">
        <v>16</v>
      </c>
      <c r="H15" s="178">
        <f t="shared" si="0"/>
        <v>96</v>
      </c>
      <c r="I15" s="178"/>
      <c r="J15" s="178">
        <f t="shared" si="1"/>
        <v>0</v>
      </c>
      <c r="K15" s="178">
        <v>16</v>
      </c>
      <c r="L15" s="178">
        <f t="shared" si="2"/>
        <v>36</v>
      </c>
      <c r="M15" s="178"/>
      <c r="N15" s="178">
        <f t="shared" si="3"/>
        <v>0</v>
      </c>
      <c r="O15" s="178">
        <v>5</v>
      </c>
      <c r="P15" s="178">
        <f t="shared" si="4"/>
        <v>10</v>
      </c>
      <c r="Q15" s="178">
        <v>7</v>
      </c>
      <c r="R15" s="178">
        <f t="shared" si="5"/>
        <v>21</v>
      </c>
      <c r="S15" s="178">
        <f t="shared" si="6"/>
        <v>163</v>
      </c>
      <c r="T15" s="178"/>
      <c r="U15" s="178">
        <f t="shared" si="7"/>
        <v>0</v>
      </c>
      <c r="V15" s="178"/>
      <c r="W15" s="178">
        <f t="shared" si="8"/>
        <v>0</v>
      </c>
      <c r="X15" s="178"/>
      <c r="Y15" s="178">
        <f t="shared" si="9"/>
        <v>0</v>
      </c>
      <c r="Z15" s="178"/>
      <c r="AA15" s="178">
        <f t="shared" si="10"/>
        <v>0</v>
      </c>
      <c r="AB15" s="178">
        <f t="shared" si="11"/>
        <v>0</v>
      </c>
      <c r="AC15" s="178" t="s">
        <v>114</v>
      </c>
      <c r="AD15" s="178"/>
      <c r="AE15" s="178"/>
      <c r="AF15" s="178">
        <v>1</v>
      </c>
      <c r="AG15" s="178">
        <f t="shared" si="12"/>
        <v>12</v>
      </c>
      <c r="AH15" s="178"/>
      <c r="AI15" s="178">
        <f t="shared" si="13"/>
        <v>0</v>
      </c>
      <c r="AJ15" s="178">
        <v>1</v>
      </c>
      <c r="AK15" s="178">
        <f t="shared" si="14"/>
        <v>3</v>
      </c>
      <c r="AL15" s="178"/>
      <c r="AM15" s="178">
        <f t="shared" si="15"/>
        <v>0</v>
      </c>
      <c r="AN15" s="178"/>
      <c r="AO15" s="178">
        <f t="shared" si="16"/>
        <v>0</v>
      </c>
      <c r="AP15" s="178"/>
      <c r="AQ15" s="178">
        <f t="shared" si="17"/>
        <v>0</v>
      </c>
      <c r="AR15" s="178"/>
      <c r="AS15" s="178">
        <f t="shared" si="18"/>
        <v>0</v>
      </c>
      <c r="AT15" s="178"/>
      <c r="AU15" s="178">
        <f t="shared" si="19"/>
        <v>0</v>
      </c>
      <c r="AV15" s="178"/>
      <c r="AW15" s="178">
        <f t="shared" si="20"/>
        <v>0</v>
      </c>
      <c r="AX15" s="179">
        <f t="shared" si="21"/>
        <v>3</v>
      </c>
      <c r="AY15" s="240">
        <f t="shared" si="22"/>
        <v>15</v>
      </c>
      <c r="AZ15" s="240">
        <f t="shared" si="23"/>
        <v>178</v>
      </c>
    </row>
    <row r="16" spans="1:52" s="249" customFormat="1" ht="18.75" x14ac:dyDescent="0.25">
      <c r="A16" s="248">
        <v>12</v>
      </c>
      <c r="B16" s="182" t="s">
        <v>66</v>
      </c>
      <c r="C16" s="183">
        <v>23460</v>
      </c>
      <c r="D16" s="182" t="s">
        <v>42</v>
      </c>
      <c r="E16" s="182" t="s">
        <v>28</v>
      </c>
      <c r="F16" s="182" t="s">
        <v>42</v>
      </c>
      <c r="G16" s="178">
        <v>16</v>
      </c>
      <c r="H16" s="178">
        <f t="shared" si="0"/>
        <v>96</v>
      </c>
      <c r="I16" s="178"/>
      <c r="J16" s="178">
        <f t="shared" si="1"/>
        <v>0</v>
      </c>
      <c r="K16" s="178">
        <v>15</v>
      </c>
      <c r="L16" s="178">
        <f t="shared" si="2"/>
        <v>34</v>
      </c>
      <c r="M16" s="178"/>
      <c r="N16" s="178">
        <f t="shared" si="3"/>
        <v>0</v>
      </c>
      <c r="O16" s="178">
        <v>5</v>
      </c>
      <c r="P16" s="178">
        <f t="shared" si="4"/>
        <v>10</v>
      </c>
      <c r="Q16" s="178">
        <v>7</v>
      </c>
      <c r="R16" s="178">
        <f t="shared" si="5"/>
        <v>21</v>
      </c>
      <c r="S16" s="178">
        <f t="shared" si="6"/>
        <v>161</v>
      </c>
      <c r="T16" s="178"/>
      <c r="U16" s="178">
        <f t="shared" si="7"/>
        <v>0</v>
      </c>
      <c r="V16" s="178"/>
      <c r="W16" s="178">
        <f t="shared" si="8"/>
        <v>0</v>
      </c>
      <c r="X16" s="178"/>
      <c r="Y16" s="178">
        <f t="shared" si="9"/>
        <v>0</v>
      </c>
      <c r="Z16" s="178"/>
      <c r="AA16" s="178">
        <f t="shared" si="10"/>
        <v>0</v>
      </c>
      <c r="AB16" s="178">
        <f t="shared" si="11"/>
        <v>0</v>
      </c>
      <c r="AC16" s="178"/>
      <c r="AD16" s="178"/>
      <c r="AE16" s="178"/>
      <c r="AF16" s="178">
        <v>1</v>
      </c>
      <c r="AG16" s="178">
        <f t="shared" si="12"/>
        <v>12</v>
      </c>
      <c r="AH16" s="178"/>
      <c r="AI16" s="178">
        <f t="shared" si="13"/>
        <v>0</v>
      </c>
      <c r="AJ16" s="178">
        <v>1</v>
      </c>
      <c r="AK16" s="178">
        <f t="shared" si="14"/>
        <v>3</v>
      </c>
      <c r="AL16" s="178"/>
      <c r="AM16" s="178">
        <f t="shared" si="15"/>
        <v>0</v>
      </c>
      <c r="AN16" s="178"/>
      <c r="AO16" s="178">
        <f t="shared" si="16"/>
        <v>0</v>
      </c>
      <c r="AP16" s="178"/>
      <c r="AQ16" s="178">
        <f t="shared" si="17"/>
        <v>0</v>
      </c>
      <c r="AR16" s="178"/>
      <c r="AS16" s="178">
        <f t="shared" si="18"/>
        <v>0</v>
      </c>
      <c r="AT16" s="178"/>
      <c r="AU16" s="178">
        <f t="shared" si="19"/>
        <v>0</v>
      </c>
      <c r="AV16" s="178"/>
      <c r="AW16" s="178">
        <f t="shared" si="20"/>
        <v>0</v>
      </c>
      <c r="AX16" s="179">
        <f t="shared" si="21"/>
        <v>3</v>
      </c>
      <c r="AY16" s="240">
        <f t="shared" si="22"/>
        <v>15</v>
      </c>
      <c r="AZ16" s="240">
        <f t="shared" si="23"/>
        <v>176</v>
      </c>
    </row>
    <row r="17" spans="1:52" s="249" customFormat="1" ht="18.75" x14ac:dyDescent="0.25">
      <c r="A17" s="248">
        <v>13</v>
      </c>
      <c r="B17" s="182" t="s">
        <v>59</v>
      </c>
      <c r="C17" s="183">
        <v>25175</v>
      </c>
      <c r="D17" s="182" t="s">
        <v>38</v>
      </c>
      <c r="E17" s="182" t="s">
        <v>28</v>
      </c>
      <c r="F17" s="182" t="s">
        <v>42</v>
      </c>
      <c r="G17" s="178">
        <v>16</v>
      </c>
      <c r="H17" s="178">
        <f t="shared" si="0"/>
        <v>96</v>
      </c>
      <c r="I17" s="178"/>
      <c r="J17" s="178">
        <f t="shared" si="1"/>
        <v>0</v>
      </c>
      <c r="K17" s="178">
        <v>15</v>
      </c>
      <c r="L17" s="178">
        <f t="shared" si="2"/>
        <v>34</v>
      </c>
      <c r="M17" s="178"/>
      <c r="N17" s="178">
        <f t="shared" si="3"/>
        <v>0</v>
      </c>
      <c r="O17" s="178">
        <v>5</v>
      </c>
      <c r="P17" s="178">
        <f t="shared" si="4"/>
        <v>10</v>
      </c>
      <c r="Q17" s="178">
        <v>7</v>
      </c>
      <c r="R17" s="178">
        <f t="shared" si="5"/>
        <v>21</v>
      </c>
      <c r="S17" s="178">
        <f t="shared" si="6"/>
        <v>161</v>
      </c>
      <c r="T17" s="178"/>
      <c r="U17" s="178">
        <f t="shared" si="7"/>
        <v>0</v>
      </c>
      <c r="V17" s="178"/>
      <c r="W17" s="178">
        <f t="shared" si="8"/>
        <v>0</v>
      </c>
      <c r="X17" s="178"/>
      <c r="Y17" s="178">
        <f t="shared" si="9"/>
        <v>0</v>
      </c>
      <c r="Z17" s="178"/>
      <c r="AA17" s="178">
        <f t="shared" si="10"/>
        <v>0</v>
      </c>
      <c r="AB17" s="178">
        <f t="shared" si="11"/>
        <v>0</v>
      </c>
      <c r="AC17" s="178"/>
      <c r="AD17" s="178"/>
      <c r="AE17" s="178"/>
      <c r="AF17" s="178">
        <v>1</v>
      </c>
      <c r="AG17" s="178">
        <f t="shared" si="12"/>
        <v>12</v>
      </c>
      <c r="AH17" s="178"/>
      <c r="AI17" s="178">
        <f t="shared" si="13"/>
        <v>0</v>
      </c>
      <c r="AJ17" s="178">
        <v>1</v>
      </c>
      <c r="AK17" s="178">
        <f t="shared" si="14"/>
        <v>3</v>
      </c>
      <c r="AL17" s="178"/>
      <c r="AM17" s="178">
        <f t="shared" si="15"/>
        <v>0</v>
      </c>
      <c r="AN17" s="178"/>
      <c r="AO17" s="178">
        <f t="shared" si="16"/>
        <v>0</v>
      </c>
      <c r="AP17" s="178"/>
      <c r="AQ17" s="178">
        <f t="shared" si="17"/>
        <v>0</v>
      </c>
      <c r="AR17" s="178"/>
      <c r="AS17" s="178">
        <f t="shared" si="18"/>
        <v>0</v>
      </c>
      <c r="AT17" s="178"/>
      <c r="AU17" s="178">
        <f t="shared" si="19"/>
        <v>0</v>
      </c>
      <c r="AV17" s="178"/>
      <c r="AW17" s="178">
        <f t="shared" si="20"/>
        <v>0</v>
      </c>
      <c r="AX17" s="179">
        <f t="shared" si="21"/>
        <v>3</v>
      </c>
      <c r="AY17" s="240">
        <f t="shared" si="22"/>
        <v>15</v>
      </c>
      <c r="AZ17" s="240">
        <f t="shared" si="23"/>
        <v>176</v>
      </c>
    </row>
    <row r="18" spans="1:52" s="249" customFormat="1" ht="18.75" x14ac:dyDescent="0.25">
      <c r="A18" s="248">
        <v>14</v>
      </c>
      <c r="B18" s="182" t="s">
        <v>63</v>
      </c>
      <c r="C18" s="183">
        <v>25698</v>
      </c>
      <c r="D18" s="182" t="s">
        <v>42</v>
      </c>
      <c r="E18" s="182" t="s">
        <v>28</v>
      </c>
      <c r="F18" s="182" t="s">
        <v>42</v>
      </c>
      <c r="G18" s="178">
        <v>16</v>
      </c>
      <c r="H18" s="178">
        <f t="shared" si="0"/>
        <v>96</v>
      </c>
      <c r="I18" s="178"/>
      <c r="J18" s="178">
        <f t="shared" si="1"/>
        <v>0</v>
      </c>
      <c r="K18" s="178">
        <v>12</v>
      </c>
      <c r="L18" s="178">
        <f t="shared" si="2"/>
        <v>28</v>
      </c>
      <c r="M18" s="178"/>
      <c r="N18" s="178">
        <f t="shared" si="3"/>
        <v>0</v>
      </c>
      <c r="O18" s="178">
        <v>5</v>
      </c>
      <c r="P18" s="178">
        <f t="shared" si="4"/>
        <v>10</v>
      </c>
      <c r="Q18" s="178">
        <v>7</v>
      </c>
      <c r="R18" s="178">
        <f t="shared" si="5"/>
        <v>21</v>
      </c>
      <c r="S18" s="178">
        <f t="shared" si="6"/>
        <v>155</v>
      </c>
      <c r="T18" s="178"/>
      <c r="U18" s="178">
        <f t="shared" si="7"/>
        <v>0</v>
      </c>
      <c r="V18" s="178"/>
      <c r="W18" s="178">
        <f t="shared" si="8"/>
        <v>0</v>
      </c>
      <c r="X18" s="178">
        <v>2</v>
      </c>
      <c r="Y18" s="178">
        <f t="shared" si="9"/>
        <v>6</v>
      </c>
      <c r="Z18" s="178"/>
      <c r="AA18" s="178">
        <f t="shared" si="10"/>
        <v>0</v>
      </c>
      <c r="AB18" s="178">
        <f t="shared" si="11"/>
        <v>6</v>
      </c>
      <c r="AC18" s="178"/>
      <c r="AD18" s="178"/>
      <c r="AE18" s="178"/>
      <c r="AF18" s="178">
        <v>1</v>
      </c>
      <c r="AG18" s="178">
        <f t="shared" si="12"/>
        <v>12</v>
      </c>
      <c r="AH18" s="178"/>
      <c r="AI18" s="178">
        <f t="shared" si="13"/>
        <v>0</v>
      </c>
      <c r="AJ18" s="178">
        <v>1</v>
      </c>
      <c r="AK18" s="178">
        <f t="shared" si="14"/>
        <v>3</v>
      </c>
      <c r="AL18" s="178"/>
      <c r="AM18" s="178">
        <f t="shared" si="15"/>
        <v>0</v>
      </c>
      <c r="AN18" s="178"/>
      <c r="AO18" s="178">
        <f t="shared" si="16"/>
        <v>0</v>
      </c>
      <c r="AP18" s="178"/>
      <c r="AQ18" s="178">
        <f t="shared" si="17"/>
        <v>0</v>
      </c>
      <c r="AR18" s="178"/>
      <c r="AS18" s="178">
        <f t="shared" si="18"/>
        <v>0</v>
      </c>
      <c r="AT18" s="178"/>
      <c r="AU18" s="178">
        <f t="shared" si="19"/>
        <v>0</v>
      </c>
      <c r="AV18" s="178"/>
      <c r="AW18" s="178">
        <f t="shared" si="20"/>
        <v>0</v>
      </c>
      <c r="AX18" s="179">
        <f t="shared" si="21"/>
        <v>3</v>
      </c>
      <c r="AY18" s="240">
        <f t="shared" si="22"/>
        <v>15</v>
      </c>
      <c r="AZ18" s="240">
        <f t="shared" si="23"/>
        <v>176</v>
      </c>
    </row>
    <row r="19" spans="1:52" s="249" customFormat="1" ht="18.75" x14ac:dyDescent="0.25">
      <c r="A19" s="248">
        <v>15</v>
      </c>
      <c r="B19" s="182" t="s">
        <v>91</v>
      </c>
      <c r="C19" s="183">
        <v>23238</v>
      </c>
      <c r="D19" s="182" t="s">
        <v>42</v>
      </c>
      <c r="E19" s="182" t="s">
        <v>28</v>
      </c>
      <c r="F19" s="182" t="s">
        <v>42</v>
      </c>
      <c r="G19" s="178">
        <v>16</v>
      </c>
      <c r="H19" s="178">
        <f t="shared" si="0"/>
        <v>96</v>
      </c>
      <c r="I19" s="178"/>
      <c r="J19" s="178">
        <f t="shared" si="1"/>
        <v>0</v>
      </c>
      <c r="K19" s="178">
        <v>16</v>
      </c>
      <c r="L19" s="178">
        <f t="shared" si="2"/>
        <v>36</v>
      </c>
      <c r="M19" s="178"/>
      <c r="N19" s="178">
        <f t="shared" si="3"/>
        <v>0</v>
      </c>
      <c r="O19" s="178">
        <v>5</v>
      </c>
      <c r="P19" s="178">
        <f t="shared" si="4"/>
        <v>10</v>
      </c>
      <c r="Q19" s="178">
        <v>7</v>
      </c>
      <c r="R19" s="178">
        <f t="shared" si="5"/>
        <v>21</v>
      </c>
      <c r="S19" s="178">
        <f t="shared" si="6"/>
        <v>163</v>
      </c>
      <c r="T19" s="178"/>
      <c r="U19" s="178">
        <f t="shared" si="7"/>
        <v>0</v>
      </c>
      <c r="V19" s="178"/>
      <c r="W19" s="178">
        <f t="shared" si="8"/>
        <v>0</v>
      </c>
      <c r="X19" s="178"/>
      <c r="Y19" s="178">
        <f t="shared" si="9"/>
        <v>0</v>
      </c>
      <c r="Z19" s="178"/>
      <c r="AA19" s="178">
        <f t="shared" si="10"/>
        <v>0</v>
      </c>
      <c r="AB19" s="178">
        <f t="shared" si="11"/>
        <v>0</v>
      </c>
      <c r="AC19" s="178"/>
      <c r="AD19" s="178"/>
      <c r="AE19" s="178" t="s">
        <v>114</v>
      </c>
      <c r="AF19" s="178">
        <v>1</v>
      </c>
      <c r="AG19" s="178">
        <f t="shared" si="12"/>
        <v>12</v>
      </c>
      <c r="AH19" s="178"/>
      <c r="AI19" s="178">
        <f t="shared" si="13"/>
        <v>0</v>
      </c>
      <c r="AJ19" s="178"/>
      <c r="AK19" s="178">
        <f t="shared" si="14"/>
        <v>0</v>
      </c>
      <c r="AL19" s="178"/>
      <c r="AM19" s="178">
        <f t="shared" si="15"/>
        <v>0</v>
      </c>
      <c r="AN19" s="178"/>
      <c r="AO19" s="178">
        <f t="shared" si="16"/>
        <v>0</v>
      </c>
      <c r="AP19" s="178"/>
      <c r="AQ19" s="178">
        <f t="shared" si="17"/>
        <v>0</v>
      </c>
      <c r="AR19" s="178"/>
      <c r="AS19" s="178">
        <f t="shared" si="18"/>
        <v>0</v>
      </c>
      <c r="AT19" s="178"/>
      <c r="AU19" s="178">
        <f t="shared" si="19"/>
        <v>0</v>
      </c>
      <c r="AV19" s="178"/>
      <c r="AW19" s="178">
        <f t="shared" si="20"/>
        <v>0</v>
      </c>
      <c r="AX19" s="179">
        <f t="shared" si="21"/>
        <v>0</v>
      </c>
      <c r="AY19" s="240">
        <f t="shared" si="22"/>
        <v>12</v>
      </c>
      <c r="AZ19" s="240">
        <f t="shared" si="23"/>
        <v>175</v>
      </c>
    </row>
    <row r="20" spans="1:52" s="249" customFormat="1" ht="18.75" x14ac:dyDescent="0.25">
      <c r="A20" s="248">
        <v>16</v>
      </c>
      <c r="B20" s="182" t="s">
        <v>67</v>
      </c>
      <c r="C20" s="183">
        <v>24028</v>
      </c>
      <c r="D20" s="182" t="s">
        <v>42</v>
      </c>
      <c r="E20" s="182" t="s">
        <v>28</v>
      </c>
      <c r="F20" s="182" t="s">
        <v>42</v>
      </c>
      <c r="G20" s="178">
        <v>16</v>
      </c>
      <c r="H20" s="178">
        <f t="shared" si="0"/>
        <v>96</v>
      </c>
      <c r="I20" s="178"/>
      <c r="J20" s="178">
        <f t="shared" si="1"/>
        <v>0</v>
      </c>
      <c r="K20" s="178">
        <v>16</v>
      </c>
      <c r="L20" s="178">
        <f t="shared" si="2"/>
        <v>36</v>
      </c>
      <c r="M20" s="178"/>
      <c r="N20" s="178">
        <f t="shared" si="3"/>
        <v>0</v>
      </c>
      <c r="O20" s="178">
        <v>5</v>
      </c>
      <c r="P20" s="178">
        <f t="shared" si="4"/>
        <v>10</v>
      </c>
      <c r="Q20" s="178">
        <v>7</v>
      </c>
      <c r="R20" s="178">
        <f t="shared" si="5"/>
        <v>21</v>
      </c>
      <c r="S20" s="178">
        <f t="shared" si="6"/>
        <v>163</v>
      </c>
      <c r="T20" s="178"/>
      <c r="U20" s="178">
        <f t="shared" si="7"/>
        <v>0</v>
      </c>
      <c r="V20" s="178"/>
      <c r="W20" s="178">
        <f t="shared" si="8"/>
        <v>0</v>
      </c>
      <c r="X20" s="178"/>
      <c r="Y20" s="178">
        <f t="shared" si="9"/>
        <v>0</v>
      </c>
      <c r="Z20" s="178"/>
      <c r="AA20" s="178">
        <f t="shared" si="10"/>
        <v>0</v>
      </c>
      <c r="AB20" s="178">
        <f t="shared" si="11"/>
        <v>0</v>
      </c>
      <c r="AC20" s="178"/>
      <c r="AD20" s="178"/>
      <c r="AE20" s="178"/>
      <c r="AF20" s="178">
        <v>1</v>
      </c>
      <c r="AG20" s="178">
        <f t="shared" si="12"/>
        <v>12</v>
      </c>
      <c r="AH20" s="178"/>
      <c r="AI20" s="178">
        <f t="shared" si="13"/>
        <v>0</v>
      </c>
      <c r="AJ20" s="178"/>
      <c r="AK20" s="178">
        <f t="shared" si="14"/>
        <v>0</v>
      </c>
      <c r="AL20" s="178"/>
      <c r="AM20" s="178">
        <f t="shared" si="15"/>
        <v>0</v>
      </c>
      <c r="AN20" s="178"/>
      <c r="AO20" s="178">
        <f t="shared" si="16"/>
        <v>0</v>
      </c>
      <c r="AP20" s="178"/>
      <c r="AQ20" s="178">
        <f t="shared" si="17"/>
        <v>0</v>
      </c>
      <c r="AR20" s="178"/>
      <c r="AS20" s="178">
        <f t="shared" si="18"/>
        <v>0</v>
      </c>
      <c r="AT20" s="178"/>
      <c r="AU20" s="178">
        <f t="shared" si="19"/>
        <v>0</v>
      </c>
      <c r="AV20" s="178"/>
      <c r="AW20" s="178">
        <f t="shared" si="20"/>
        <v>0</v>
      </c>
      <c r="AX20" s="179">
        <f t="shared" si="21"/>
        <v>0</v>
      </c>
      <c r="AY20" s="240">
        <f t="shared" si="22"/>
        <v>12</v>
      </c>
      <c r="AZ20" s="240">
        <f t="shared" si="23"/>
        <v>175</v>
      </c>
    </row>
    <row r="21" spans="1:52" s="249" customFormat="1" ht="18.75" x14ac:dyDescent="0.25">
      <c r="A21" s="248">
        <v>17</v>
      </c>
      <c r="B21" s="182" t="s">
        <v>68</v>
      </c>
      <c r="C21" s="183">
        <v>23397</v>
      </c>
      <c r="D21" s="182" t="s">
        <v>42</v>
      </c>
      <c r="E21" s="182" t="s">
        <v>28</v>
      </c>
      <c r="F21" s="182" t="s">
        <v>42</v>
      </c>
      <c r="G21" s="178">
        <v>16</v>
      </c>
      <c r="H21" s="178">
        <f t="shared" si="0"/>
        <v>96</v>
      </c>
      <c r="I21" s="178"/>
      <c r="J21" s="178">
        <f t="shared" si="1"/>
        <v>0</v>
      </c>
      <c r="K21" s="178">
        <v>14</v>
      </c>
      <c r="L21" s="178">
        <f t="shared" si="2"/>
        <v>32</v>
      </c>
      <c r="M21" s="178"/>
      <c r="N21" s="178">
        <f t="shared" si="3"/>
        <v>0</v>
      </c>
      <c r="O21" s="178">
        <v>5</v>
      </c>
      <c r="P21" s="178">
        <f t="shared" si="4"/>
        <v>10</v>
      </c>
      <c r="Q21" s="178">
        <v>7</v>
      </c>
      <c r="R21" s="178">
        <f t="shared" si="5"/>
        <v>21</v>
      </c>
      <c r="S21" s="178">
        <f t="shared" si="6"/>
        <v>159</v>
      </c>
      <c r="T21" s="178"/>
      <c r="U21" s="178">
        <f t="shared" si="7"/>
        <v>0</v>
      </c>
      <c r="V21" s="178"/>
      <c r="W21" s="178">
        <f t="shared" si="8"/>
        <v>0</v>
      </c>
      <c r="X21" s="178"/>
      <c r="Y21" s="178">
        <f t="shared" si="9"/>
        <v>0</v>
      </c>
      <c r="Z21" s="178"/>
      <c r="AA21" s="178">
        <f t="shared" si="10"/>
        <v>0</v>
      </c>
      <c r="AB21" s="178">
        <f t="shared" si="11"/>
        <v>0</v>
      </c>
      <c r="AC21" s="178"/>
      <c r="AD21" s="178"/>
      <c r="AE21" s="178" t="s">
        <v>114</v>
      </c>
      <c r="AF21" s="178">
        <v>1</v>
      </c>
      <c r="AG21" s="178">
        <f t="shared" si="12"/>
        <v>12</v>
      </c>
      <c r="AH21" s="178"/>
      <c r="AI21" s="178">
        <f t="shared" si="13"/>
        <v>0</v>
      </c>
      <c r="AJ21" s="178">
        <v>1</v>
      </c>
      <c r="AK21" s="178">
        <f t="shared" si="14"/>
        <v>3</v>
      </c>
      <c r="AL21" s="178"/>
      <c r="AM21" s="178">
        <f t="shared" si="15"/>
        <v>0</v>
      </c>
      <c r="AN21" s="178"/>
      <c r="AO21" s="178">
        <f t="shared" si="16"/>
        <v>0</v>
      </c>
      <c r="AP21" s="178"/>
      <c r="AQ21" s="178">
        <f t="shared" si="17"/>
        <v>0</v>
      </c>
      <c r="AR21" s="178"/>
      <c r="AS21" s="178">
        <f t="shared" si="18"/>
        <v>0</v>
      </c>
      <c r="AT21" s="178"/>
      <c r="AU21" s="178">
        <f t="shared" si="19"/>
        <v>0</v>
      </c>
      <c r="AV21" s="178"/>
      <c r="AW21" s="178">
        <f t="shared" si="20"/>
        <v>0</v>
      </c>
      <c r="AX21" s="179">
        <f t="shared" si="21"/>
        <v>3</v>
      </c>
      <c r="AY21" s="240">
        <f t="shared" si="22"/>
        <v>15</v>
      </c>
      <c r="AZ21" s="240">
        <f t="shared" si="23"/>
        <v>174</v>
      </c>
    </row>
    <row r="22" spans="1:52" s="249" customFormat="1" ht="18.75" x14ac:dyDescent="0.25">
      <c r="A22" s="248">
        <v>18</v>
      </c>
      <c r="B22" s="182" t="s">
        <v>76</v>
      </c>
      <c r="C22" s="183">
        <v>22317</v>
      </c>
      <c r="D22" s="182" t="s">
        <v>42</v>
      </c>
      <c r="E22" s="182" t="s">
        <v>28</v>
      </c>
      <c r="F22" s="182" t="s">
        <v>42</v>
      </c>
      <c r="G22" s="178">
        <v>16</v>
      </c>
      <c r="H22" s="178">
        <f t="shared" si="0"/>
        <v>96</v>
      </c>
      <c r="I22" s="178"/>
      <c r="J22" s="178">
        <f t="shared" si="1"/>
        <v>0</v>
      </c>
      <c r="K22" s="178">
        <v>15</v>
      </c>
      <c r="L22" s="178">
        <f t="shared" si="2"/>
        <v>34</v>
      </c>
      <c r="M22" s="178"/>
      <c r="N22" s="178">
        <f t="shared" si="3"/>
        <v>0</v>
      </c>
      <c r="O22" s="178">
        <v>5</v>
      </c>
      <c r="P22" s="178">
        <f t="shared" si="4"/>
        <v>10</v>
      </c>
      <c r="Q22" s="178">
        <v>7</v>
      </c>
      <c r="R22" s="178">
        <f t="shared" si="5"/>
        <v>21</v>
      </c>
      <c r="S22" s="178">
        <f t="shared" si="6"/>
        <v>161</v>
      </c>
      <c r="T22" s="178"/>
      <c r="U22" s="178">
        <f t="shared" si="7"/>
        <v>0</v>
      </c>
      <c r="V22" s="178"/>
      <c r="W22" s="178">
        <f t="shared" si="8"/>
        <v>0</v>
      </c>
      <c r="X22" s="178"/>
      <c r="Y22" s="178">
        <f t="shared" si="9"/>
        <v>0</v>
      </c>
      <c r="Z22" s="178"/>
      <c r="AA22" s="178">
        <f t="shared" si="10"/>
        <v>0</v>
      </c>
      <c r="AB22" s="178">
        <f t="shared" si="11"/>
        <v>0</v>
      </c>
      <c r="AC22" s="178"/>
      <c r="AD22" s="178"/>
      <c r="AE22" s="178"/>
      <c r="AF22" s="178">
        <v>1</v>
      </c>
      <c r="AG22" s="178">
        <f t="shared" si="12"/>
        <v>12</v>
      </c>
      <c r="AH22" s="178"/>
      <c r="AI22" s="178">
        <f t="shared" si="13"/>
        <v>0</v>
      </c>
      <c r="AJ22" s="178"/>
      <c r="AK22" s="178">
        <f t="shared" si="14"/>
        <v>0</v>
      </c>
      <c r="AL22" s="178"/>
      <c r="AM22" s="178">
        <f t="shared" si="15"/>
        <v>0</v>
      </c>
      <c r="AN22" s="178"/>
      <c r="AO22" s="178">
        <f t="shared" si="16"/>
        <v>0</v>
      </c>
      <c r="AP22" s="178"/>
      <c r="AQ22" s="178">
        <f t="shared" si="17"/>
        <v>0</v>
      </c>
      <c r="AR22" s="178"/>
      <c r="AS22" s="178">
        <f t="shared" si="18"/>
        <v>0</v>
      </c>
      <c r="AT22" s="178"/>
      <c r="AU22" s="178">
        <f t="shared" si="19"/>
        <v>0</v>
      </c>
      <c r="AV22" s="178"/>
      <c r="AW22" s="178">
        <f t="shared" si="20"/>
        <v>0</v>
      </c>
      <c r="AX22" s="179">
        <f t="shared" si="21"/>
        <v>0</v>
      </c>
      <c r="AY22" s="240">
        <f t="shared" si="22"/>
        <v>12</v>
      </c>
      <c r="AZ22" s="240">
        <f t="shared" si="23"/>
        <v>173</v>
      </c>
    </row>
    <row r="23" spans="1:52" s="249" customFormat="1" ht="18.75" x14ac:dyDescent="0.25">
      <c r="A23" s="248">
        <v>19</v>
      </c>
      <c r="B23" s="182" t="s">
        <v>99</v>
      </c>
      <c r="C23" s="183">
        <v>23698</v>
      </c>
      <c r="D23" s="182" t="s">
        <v>42</v>
      </c>
      <c r="E23" s="182" t="s">
        <v>28</v>
      </c>
      <c r="F23" s="182" t="s">
        <v>42</v>
      </c>
      <c r="G23" s="178">
        <v>16</v>
      </c>
      <c r="H23" s="178">
        <f t="shared" si="0"/>
        <v>96</v>
      </c>
      <c r="I23" s="178"/>
      <c r="J23" s="178">
        <f t="shared" si="1"/>
        <v>0</v>
      </c>
      <c r="K23" s="178">
        <v>15</v>
      </c>
      <c r="L23" s="178">
        <f t="shared" si="2"/>
        <v>34</v>
      </c>
      <c r="M23" s="178"/>
      <c r="N23" s="178">
        <f t="shared" si="3"/>
        <v>0</v>
      </c>
      <c r="O23" s="178">
        <v>5</v>
      </c>
      <c r="P23" s="178">
        <f t="shared" si="4"/>
        <v>10</v>
      </c>
      <c r="Q23" s="178">
        <v>7</v>
      </c>
      <c r="R23" s="178">
        <f t="shared" si="5"/>
        <v>21</v>
      </c>
      <c r="S23" s="178">
        <f t="shared" si="6"/>
        <v>161</v>
      </c>
      <c r="T23" s="178"/>
      <c r="U23" s="178">
        <f t="shared" si="7"/>
        <v>0</v>
      </c>
      <c r="V23" s="178"/>
      <c r="W23" s="178">
        <f t="shared" si="8"/>
        <v>0</v>
      </c>
      <c r="X23" s="178"/>
      <c r="Y23" s="178">
        <f t="shared" si="9"/>
        <v>0</v>
      </c>
      <c r="Z23" s="178"/>
      <c r="AA23" s="178">
        <f t="shared" si="10"/>
        <v>0</v>
      </c>
      <c r="AB23" s="178">
        <f t="shared" si="11"/>
        <v>0</v>
      </c>
      <c r="AC23" s="178"/>
      <c r="AD23" s="178"/>
      <c r="AE23" s="178"/>
      <c r="AF23" s="178">
        <v>1</v>
      </c>
      <c r="AG23" s="178">
        <f t="shared" si="12"/>
        <v>12</v>
      </c>
      <c r="AH23" s="178"/>
      <c r="AI23" s="178">
        <f t="shared" si="13"/>
        <v>0</v>
      </c>
      <c r="AJ23" s="178"/>
      <c r="AK23" s="178">
        <f t="shared" si="14"/>
        <v>0</v>
      </c>
      <c r="AL23" s="178"/>
      <c r="AM23" s="178">
        <f t="shared" si="15"/>
        <v>0</v>
      </c>
      <c r="AN23" s="178"/>
      <c r="AO23" s="178">
        <f t="shared" si="16"/>
        <v>0</v>
      </c>
      <c r="AP23" s="178"/>
      <c r="AQ23" s="178">
        <f t="shared" si="17"/>
        <v>0</v>
      </c>
      <c r="AR23" s="178"/>
      <c r="AS23" s="178">
        <f t="shared" si="18"/>
        <v>0</v>
      </c>
      <c r="AT23" s="178"/>
      <c r="AU23" s="178">
        <f t="shared" si="19"/>
        <v>0</v>
      </c>
      <c r="AV23" s="178"/>
      <c r="AW23" s="178">
        <f t="shared" si="20"/>
        <v>0</v>
      </c>
      <c r="AX23" s="179">
        <f t="shared" si="21"/>
        <v>0</v>
      </c>
      <c r="AY23" s="240">
        <f t="shared" si="22"/>
        <v>12</v>
      </c>
      <c r="AZ23" s="240">
        <f t="shared" si="23"/>
        <v>173</v>
      </c>
    </row>
    <row r="24" spans="1:52" s="249" customFormat="1" ht="18.75" x14ac:dyDescent="0.25">
      <c r="A24" s="248">
        <v>20</v>
      </c>
      <c r="B24" s="182" t="s">
        <v>100</v>
      </c>
      <c r="C24" s="183">
        <v>24243</v>
      </c>
      <c r="D24" s="182" t="s">
        <v>42</v>
      </c>
      <c r="E24" s="182" t="s">
        <v>28</v>
      </c>
      <c r="F24" s="182" t="s">
        <v>42</v>
      </c>
      <c r="G24" s="178">
        <v>16</v>
      </c>
      <c r="H24" s="178">
        <f t="shared" si="0"/>
        <v>96</v>
      </c>
      <c r="I24" s="178"/>
      <c r="J24" s="178">
        <f t="shared" si="1"/>
        <v>0</v>
      </c>
      <c r="K24" s="178">
        <v>13</v>
      </c>
      <c r="L24" s="178">
        <f t="shared" si="2"/>
        <v>30</v>
      </c>
      <c r="M24" s="178"/>
      <c r="N24" s="178">
        <f t="shared" si="3"/>
        <v>0</v>
      </c>
      <c r="O24" s="178">
        <v>5</v>
      </c>
      <c r="P24" s="178">
        <f t="shared" si="4"/>
        <v>10</v>
      </c>
      <c r="Q24" s="178">
        <v>7</v>
      </c>
      <c r="R24" s="178">
        <f t="shared" si="5"/>
        <v>21</v>
      </c>
      <c r="S24" s="178">
        <f t="shared" si="6"/>
        <v>157</v>
      </c>
      <c r="T24" s="178"/>
      <c r="U24" s="178">
        <f t="shared" si="7"/>
        <v>0</v>
      </c>
      <c r="V24" s="178"/>
      <c r="W24" s="178">
        <f t="shared" si="8"/>
        <v>0</v>
      </c>
      <c r="X24" s="178"/>
      <c r="Y24" s="178">
        <f t="shared" si="9"/>
        <v>0</v>
      </c>
      <c r="Z24" s="178"/>
      <c r="AA24" s="178">
        <f t="shared" si="10"/>
        <v>0</v>
      </c>
      <c r="AB24" s="178">
        <f t="shared" si="11"/>
        <v>0</v>
      </c>
      <c r="AC24" s="178"/>
      <c r="AD24" s="178"/>
      <c r="AE24" s="178"/>
      <c r="AF24" s="178">
        <v>1</v>
      </c>
      <c r="AG24" s="178">
        <f t="shared" si="12"/>
        <v>12</v>
      </c>
      <c r="AH24" s="178"/>
      <c r="AI24" s="178">
        <f t="shared" si="13"/>
        <v>0</v>
      </c>
      <c r="AJ24" s="178">
        <v>1</v>
      </c>
      <c r="AK24" s="178">
        <f t="shared" si="14"/>
        <v>3</v>
      </c>
      <c r="AL24" s="178"/>
      <c r="AM24" s="178">
        <f t="shared" si="15"/>
        <v>0</v>
      </c>
      <c r="AN24" s="178"/>
      <c r="AO24" s="178">
        <f t="shared" si="16"/>
        <v>0</v>
      </c>
      <c r="AP24" s="178"/>
      <c r="AQ24" s="178">
        <f t="shared" si="17"/>
        <v>0</v>
      </c>
      <c r="AR24" s="178"/>
      <c r="AS24" s="178">
        <f t="shared" si="18"/>
        <v>0</v>
      </c>
      <c r="AT24" s="178"/>
      <c r="AU24" s="178">
        <f t="shared" si="19"/>
        <v>0</v>
      </c>
      <c r="AV24" s="178"/>
      <c r="AW24" s="178">
        <f t="shared" si="20"/>
        <v>0</v>
      </c>
      <c r="AX24" s="179">
        <f t="shared" si="21"/>
        <v>3</v>
      </c>
      <c r="AY24" s="240">
        <f t="shared" si="22"/>
        <v>15</v>
      </c>
      <c r="AZ24" s="240">
        <f t="shared" si="23"/>
        <v>172</v>
      </c>
    </row>
    <row r="25" spans="1:52" s="249" customFormat="1" ht="18.75" x14ac:dyDescent="0.25">
      <c r="A25" s="248">
        <v>21</v>
      </c>
      <c r="B25" s="182" t="s">
        <v>92</v>
      </c>
      <c r="C25" s="183">
        <v>24699</v>
      </c>
      <c r="D25" s="182" t="s">
        <v>42</v>
      </c>
      <c r="E25" s="182" t="s">
        <v>28</v>
      </c>
      <c r="F25" s="182" t="s">
        <v>42</v>
      </c>
      <c r="G25" s="178">
        <v>16</v>
      </c>
      <c r="H25" s="178">
        <f t="shared" si="0"/>
        <v>96</v>
      </c>
      <c r="I25" s="178"/>
      <c r="J25" s="178">
        <f t="shared" si="1"/>
        <v>0</v>
      </c>
      <c r="K25" s="178">
        <v>12</v>
      </c>
      <c r="L25" s="178">
        <f t="shared" si="2"/>
        <v>28</v>
      </c>
      <c r="M25" s="178"/>
      <c r="N25" s="178">
        <f t="shared" si="3"/>
        <v>0</v>
      </c>
      <c r="O25" s="178">
        <v>5</v>
      </c>
      <c r="P25" s="178">
        <f t="shared" si="4"/>
        <v>10</v>
      </c>
      <c r="Q25" s="178">
        <v>7</v>
      </c>
      <c r="R25" s="178">
        <f t="shared" si="5"/>
        <v>21</v>
      </c>
      <c r="S25" s="178">
        <f t="shared" si="6"/>
        <v>155</v>
      </c>
      <c r="T25" s="178"/>
      <c r="U25" s="178">
        <f t="shared" si="7"/>
        <v>0</v>
      </c>
      <c r="V25" s="178"/>
      <c r="W25" s="178">
        <f t="shared" si="8"/>
        <v>0</v>
      </c>
      <c r="X25" s="178"/>
      <c r="Y25" s="178">
        <f t="shared" si="9"/>
        <v>0</v>
      </c>
      <c r="Z25" s="178"/>
      <c r="AA25" s="178">
        <f t="shared" si="10"/>
        <v>0</v>
      </c>
      <c r="AB25" s="178">
        <f t="shared" si="11"/>
        <v>0</v>
      </c>
      <c r="AC25" s="178"/>
      <c r="AD25" s="178"/>
      <c r="AE25" s="178"/>
      <c r="AF25" s="178">
        <v>1</v>
      </c>
      <c r="AG25" s="178">
        <f t="shared" si="12"/>
        <v>12</v>
      </c>
      <c r="AH25" s="178"/>
      <c r="AI25" s="178">
        <f t="shared" si="13"/>
        <v>0</v>
      </c>
      <c r="AJ25" s="178">
        <v>1</v>
      </c>
      <c r="AK25" s="178">
        <f t="shared" si="14"/>
        <v>3</v>
      </c>
      <c r="AL25" s="178"/>
      <c r="AM25" s="178">
        <f t="shared" si="15"/>
        <v>0</v>
      </c>
      <c r="AN25" s="178"/>
      <c r="AO25" s="178">
        <f t="shared" si="16"/>
        <v>0</v>
      </c>
      <c r="AP25" s="178"/>
      <c r="AQ25" s="178">
        <f t="shared" si="17"/>
        <v>0</v>
      </c>
      <c r="AR25" s="178"/>
      <c r="AS25" s="178">
        <f t="shared" si="18"/>
        <v>0</v>
      </c>
      <c r="AT25" s="178"/>
      <c r="AU25" s="178">
        <f t="shared" si="19"/>
        <v>0</v>
      </c>
      <c r="AV25" s="178"/>
      <c r="AW25" s="178">
        <f t="shared" si="20"/>
        <v>0</v>
      </c>
      <c r="AX25" s="179">
        <f t="shared" si="21"/>
        <v>3</v>
      </c>
      <c r="AY25" s="240">
        <f t="shared" si="22"/>
        <v>15</v>
      </c>
      <c r="AZ25" s="240">
        <f t="shared" si="23"/>
        <v>170</v>
      </c>
    </row>
    <row r="26" spans="1:52" s="249" customFormat="1" ht="18.75" x14ac:dyDescent="0.25">
      <c r="A26" s="248">
        <v>22</v>
      </c>
      <c r="B26" s="182" t="s">
        <v>94</v>
      </c>
      <c r="C26" s="183">
        <v>25001</v>
      </c>
      <c r="D26" s="182" t="s">
        <v>80</v>
      </c>
      <c r="E26" s="182" t="s">
        <v>28</v>
      </c>
      <c r="F26" s="182" t="s">
        <v>42</v>
      </c>
      <c r="G26" s="178">
        <v>16</v>
      </c>
      <c r="H26" s="178">
        <f t="shared" si="0"/>
        <v>96</v>
      </c>
      <c r="I26" s="178"/>
      <c r="J26" s="178">
        <f t="shared" si="1"/>
        <v>0</v>
      </c>
      <c r="K26" s="178">
        <v>12</v>
      </c>
      <c r="L26" s="178">
        <f t="shared" si="2"/>
        <v>28</v>
      </c>
      <c r="M26" s="178"/>
      <c r="N26" s="178">
        <f t="shared" si="3"/>
        <v>0</v>
      </c>
      <c r="O26" s="178">
        <v>5</v>
      </c>
      <c r="P26" s="178">
        <f t="shared" si="4"/>
        <v>10</v>
      </c>
      <c r="Q26" s="178">
        <v>5</v>
      </c>
      <c r="R26" s="178">
        <f t="shared" si="5"/>
        <v>15</v>
      </c>
      <c r="S26" s="178">
        <f t="shared" si="6"/>
        <v>149</v>
      </c>
      <c r="T26" s="178"/>
      <c r="U26" s="178">
        <f t="shared" si="7"/>
        <v>0</v>
      </c>
      <c r="V26" s="178"/>
      <c r="W26" s="178">
        <f t="shared" si="8"/>
        <v>0</v>
      </c>
      <c r="X26" s="178"/>
      <c r="Y26" s="178">
        <f t="shared" si="9"/>
        <v>0</v>
      </c>
      <c r="Z26" s="178"/>
      <c r="AA26" s="178">
        <f t="shared" si="10"/>
        <v>0</v>
      </c>
      <c r="AB26" s="178">
        <f t="shared" si="11"/>
        <v>0</v>
      </c>
      <c r="AC26" s="178"/>
      <c r="AD26" s="178"/>
      <c r="AE26" s="178"/>
      <c r="AF26" s="178">
        <v>1</v>
      </c>
      <c r="AG26" s="178">
        <f t="shared" si="12"/>
        <v>12</v>
      </c>
      <c r="AH26" s="178"/>
      <c r="AI26" s="178">
        <f t="shared" si="13"/>
        <v>0</v>
      </c>
      <c r="AJ26" s="178">
        <v>1</v>
      </c>
      <c r="AK26" s="178">
        <f t="shared" si="14"/>
        <v>3</v>
      </c>
      <c r="AL26" s="178"/>
      <c r="AM26" s="178">
        <f t="shared" si="15"/>
        <v>0</v>
      </c>
      <c r="AN26" s="178">
        <v>1</v>
      </c>
      <c r="AO26" s="178">
        <f t="shared" si="16"/>
        <v>5</v>
      </c>
      <c r="AP26" s="178"/>
      <c r="AQ26" s="178">
        <f t="shared" si="17"/>
        <v>0</v>
      </c>
      <c r="AR26" s="178">
        <v>1</v>
      </c>
      <c r="AS26" s="178">
        <f t="shared" si="18"/>
        <v>1</v>
      </c>
      <c r="AT26" s="178"/>
      <c r="AU26" s="178">
        <f t="shared" si="19"/>
        <v>0</v>
      </c>
      <c r="AV26" s="178"/>
      <c r="AW26" s="178">
        <f t="shared" si="20"/>
        <v>0</v>
      </c>
      <c r="AX26" s="179">
        <f t="shared" si="21"/>
        <v>9</v>
      </c>
      <c r="AY26" s="240">
        <f t="shared" si="22"/>
        <v>21</v>
      </c>
      <c r="AZ26" s="240">
        <f t="shared" si="23"/>
        <v>170</v>
      </c>
    </row>
    <row r="27" spans="1:52" s="249" customFormat="1" ht="18.75" x14ac:dyDescent="0.25">
      <c r="A27" s="248">
        <v>23</v>
      </c>
      <c r="B27" s="182" t="s">
        <v>95</v>
      </c>
      <c r="C27" s="183">
        <v>23544</v>
      </c>
      <c r="D27" s="182" t="s">
        <v>42</v>
      </c>
      <c r="E27" s="182" t="s">
        <v>28</v>
      </c>
      <c r="F27" s="182" t="s">
        <v>42</v>
      </c>
      <c r="G27" s="178">
        <v>16</v>
      </c>
      <c r="H27" s="178">
        <f t="shared" si="0"/>
        <v>96</v>
      </c>
      <c r="I27" s="178"/>
      <c r="J27" s="178">
        <f t="shared" si="1"/>
        <v>0</v>
      </c>
      <c r="K27" s="178">
        <v>13</v>
      </c>
      <c r="L27" s="178">
        <f t="shared" si="2"/>
        <v>30</v>
      </c>
      <c r="M27" s="178"/>
      <c r="N27" s="178">
        <f t="shared" si="3"/>
        <v>0</v>
      </c>
      <c r="O27" s="178">
        <v>5</v>
      </c>
      <c r="P27" s="178">
        <f t="shared" si="4"/>
        <v>10</v>
      </c>
      <c r="Q27" s="178">
        <v>7</v>
      </c>
      <c r="R27" s="178">
        <f t="shared" si="5"/>
        <v>21</v>
      </c>
      <c r="S27" s="178">
        <f t="shared" si="6"/>
        <v>157</v>
      </c>
      <c r="T27" s="178"/>
      <c r="U27" s="178">
        <f t="shared" si="7"/>
        <v>0</v>
      </c>
      <c r="V27" s="178"/>
      <c r="W27" s="178">
        <f t="shared" si="8"/>
        <v>0</v>
      </c>
      <c r="X27" s="178"/>
      <c r="Y27" s="178">
        <f t="shared" si="9"/>
        <v>0</v>
      </c>
      <c r="Z27" s="178"/>
      <c r="AA27" s="178">
        <f t="shared" si="10"/>
        <v>0</v>
      </c>
      <c r="AB27" s="178">
        <f t="shared" si="11"/>
        <v>0</v>
      </c>
      <c r="AC27" s="178"/>
      <c r="AD27" s="178"/>
      <c r="AE27" s="178"/>
      <c r="AF27" s="178">
        <v>1</v>
      </c>
      <c r="AG27" s="178">
        <f t="shared" si="12"/>
        <v>12</v>
      </c>
      <c r="AH27" s="178"/>
      <c r="AI27" s="178">
        <f t="shared" si="13"/>
        <v>0</v>
      </c>
      <c r="AJ27" s="178"/>
      <c r="AK27" s="178">
        <f t="shared" si="14"/>
        <v>0</v>
      </c>
      <c r="AL27" s="178"/>
      <c r="AM27" s="178">
        <f t="shared" si="15"/>
        <v>0</v>
      </c>
      <c r="AN27" s="178"/>
      <c r="AO27" s="178">
        <f t="shared" si="16"/>
        <v>0</v>
      </c>
      <c r="AP27" s="178"/>
      <c r="AQ27" s="178">
        <f t="shared" si="17"/>
        <v>0</v>
      </c>
      <c r="AR27" s="178"/>
      <c r="AS27" s="178"/>
      <c r="AT27" s="178"/>
      <c r="AU27" s="178">
        <f t="shared" si="19"/>
        <v>0</v>
      </c>
      <c r="AV27" s="178"/>
      <c r="AW27" s="178">
        <f t="shared" si="20"/>
        <v>0</v>
      </c>
      <c r="AX27" s="179">
        <f t="shared" si="21"/>
        <v>0</v>
      </c>
      <c r="AY27" s="240">
        <f t="shared" si="22"/>
        <v>12</v>
      </c>
      <c r="AZ27" s="240">
        <f t="shared" si="23"/>
        <v>169</v>
      </c>
    </row>
    <row r="28" spans="1:52" s="249" customFormat="1" ht="18.75" x14ac:dyDescent="0.25">
      <c r="A28" s="248">
        <v>24</v>
      </c>
      <c r="B28" s="182" t="s">
        <v>82</v>
      </c>
      <c r="C28" s="183">
        <v>21418</v>
      </c>
      <c r="D28" s="182" t="s">
        <v>42</v>
      </c>
      <c r="E28" s="182" t="s">
        <v>28</v>
      </c>
      <c r="F28" s="182" t="s">
        <v>42</v>
      </c>
      <c r="G28" s="178">
        <v>14</v>
      </c>
      <c r="H28" s="178">
        <f t="shared" si="0"/>
        <v>84</v>
      </c>
      <c r="I28" s="178"/>
      <c r="J28" s="178">
        <f t="shared" si="1"/>
        <v>0</v>
      </c>
      <c r="K28" s="178">
        <v>17</v>
      </c>
      <c r="L28" s="178">
        <f t="shared" si="2"/>
        <v>38</v>
      </c>
      <c r="M28" s="178"/>
      <c r="N28" s="178">
        <f t="shared" si="3"/>
        <v>0</v>
      </c>
      <c r="O28" s="178">
        <v>5</v>
      </c>
      <c r="P28" s="178">
        <f t="shared" si="4"/>
        <v>10</v>
      </c>
      <c r="Q28" s="178">
        <v>7</v>
      </c>
      <c r="R28" s="178">
        <f t="shared" si="5"/>
        <v>21</v>
      </c>
      <c r="S28" s="178">
        <f t="shared" si="6"/>
        <v>153</v>
      </c>
      <c r="T28" s="178"/>
      <c r="U28" s="178">
        <f t="shared" si="7"/>
        <v>0</v>
      </c>
      <c r="V28" s="178"/>
      <c r="W28" s="178">
        <f t="shared" si="8"/>
        <v>0</v>
      </c>
      <c r="X28" s="178"/>
      <c r="Y28" s="178">
        <f t="shared" si="9"/>
        <v>0</v>
      </c>
      <c r="Z28" s="178"/>
      <c r="AA28" s="178">
        <f t="shared" si="10"/>
        <v>0</v>
      </c>
      <c r="AB28" s="178">
        <f t="shared" si="11"/>
        <v>0</v>
      </c>
      <c r="AC28" s="178"/>
      <c r="AD28" s="178"/>
      <c r="AE28" s="178"/>
      <c r="AF28" s="178">
        <v>1</v>
      </c>
      <c r="AG28" s="178">
        <f t="shared" si="12"/>
        <v>12</v>
      </c>
      <c r="AH28" s="178"/>
      <c r="AI28" s="178">
        <f t="shared" si="13"/>
        <v>0</v>
      </c>
      <c r="AJ28" s="178">
        <v>1</v>
      </c>
      <c r="AK28" s="178">
        <f t="shared" si="14"/>
        <v>3</v>
      </c>
      <c r="AL28" s="178"/>
      <c r="AM28" s="178">
        <f t="shared" si="15"/>
        <v>0</v>
      </c>
      <c r="AN28" s="178"/>
      <c r="AO28" s="178">
        <f t="shared" si="16"/>
        <v>0</v>
      </c>
      <c r="AP28" s="178"/>
      <c r="AQ28" s="178">
        <f t="shared" si="17"/>
        <v>0</v>
      </c>
      <c r="AR28" s="178"/>
      <c r="AS28" s="178">
        <f t="shared" ref="AS28:AS39" si="24">AR28*1</f>
        <v>0</v>
      </c>
      <c r="AT28" s="178"/>
      <c r="AU28" s="178">
        <f t="shared" si="19"/>
        <v>0</v>
      </c>
      <c r="AV28" s="178"/>
      <c r="AW28" s="178">
        <f t="shared" si="20"/>
        <v>0</v>
      </c>
      <c r="AX28" s="179">
        <f t="shared" si="21"/>
        <v>3</v>
      </c>
      <c r="AY28" s="240">
        <f t="shared" si="22"/>
        <v>15</v>
      </c>
      <c r="AZ28" s="240">
        <f t="shared" si="23"/>
        <v>168</v>
      </c>
    </row>
    <row r="29" spans="1:52" s="249" customFormat="1" ht="18.75" x14ac:dyDescent="0.25">
      <c r="A29" s="248">
        <v>25</v>
      </c>
      <c r="B29" s="182" t="s">
        <v>96</v>
      </c>
      <c r="C29" s="183">
        <v>23898</v>
      </c>
      <c r="D29" s="182" t="s">
        <v>62</v>
      </c>
      <c r="E29" s="182" t="s">
        <v>28</v>
      </c>
      <c r="F29" s="182" t="s">
        <v>42</v>
      </c>
      <c r="G29" s="178">
        <v>16</v>
      </c>
      <c r="H29" s="178">
        <f t="shared" si="0"/>
        <v>96</v>
      </c>
      <c r="I29" s="178"/>
      <c r="J29" s="178">
        <f t="shared" si="1"/>
        <v>0</v>
      </c>
      <c r="K29" s="178">
        <v>11</v>
      </c>
      <c r="L29" s="178">
        <f t="shared" si="2"/>
        <v>26</v>
      </c>
      <c r="M29" s="178"/>
      <c r="N29" s="178">
        <f t="shared" si="3"/>
        <v>0</v>
      </c>
      <c r="O29" s="178">
        <v>5</v>
      </c>
      <c r="P29" s="178">
        <f t="shared" si="4"/>
        <v>10</v>
      </c>
      <c r="Q29" s="178">
        <v>7</v>
      </c>
      <c r="R29" s="178">
        <f t="shared" si="5"/>
        <v>21</v>
      </c>
      <c r="S29" s="178">
        <f t="shared" si="6"/>
        <v>153</v>
      </c>
      <c r="T29" s="178"/>
      <c r="U29" s="178">
        <f t="shared" si="7"/>
        <v>0</v>
      </c>
      <c r="V29" s="178"/>
      <c r="W29" s="178">
        <f t="shared" si="8"/>
        <v>0</v>
      </c>
      <c r="X29" s="178"/>
      <c r="Y29" s="178">
        <f t="shared" si="9"/>
        <v>0</v>
      </c>
      <c r="Z29" s="178"/>
      <c r="AA29" s="178">
        <f t="shared" si="10"/>
        <v>0</v>
      </c>
      <c r="AB29" s="178">
        <f t="shared" si="11"/>
        <v>0</v>
      </c>
      <c r="AC29" s="178"/>
      <c r="AD29" s="178"/>
      <c r="AE29" s="178"/>
      <c r="AF29" s="178">
        <v>1</v>
      </c>
      <c r="AG29" s="178">
        <f t="shared" si="12"/>
        <v>12</v>
      </c>
      <c r="AH29" s="178"/>
      <c r="AI29" s="178">
        <f t="shared" si="13"/>
        <v>0</v>
      </c>
      <c r="AJ29" s="178">
        <v>1</v>
      </c>
      <c r="AK29" s="178">
        <f t="shared" si="14"/>
        <v>3</v>
      </c>
      <c r="AL29" s="178"/>
      <c r="AM29" s="178">
        <f t="shared" si="15"/>
        <v>0</v>
      </c>
      <c r="AN29" s="178"/>
      <c r="AO29" s="178">
        <f t="shared" si="16"/>
        <v>0</v>
      </c>
      <c r="AP29" s="178"/>
      <c r="AQ29" s="178">
        <f t="shared" si="17"/>
        <v>0</v>
      </c>
      <c r="AR29" s="178"/>
      <c r="AS29" s="178">
        <f t="shared" si="24"/>
        <v>0</v>
      </c>
      <c r="AT29" s="178"/>
      <c r="AU29" s="178">
        <f t="shared" si="19"/>
        <v>0</v>
      </c>
      <c r="AV29" s="178"/>
      <c r="AW29" s="178">
        <f t="shared" si="20"/>
        <v>0</v>
      </c>
      <c r="AX29" s="179">
        <f t="shared" si="21"/>
        <v>3</v>
      </c>
      <c r="AY29" s="240">
        <f t="shared" si="22"/>
        <v>15</v>
      </c>
      <c r="AZ29" s="240">
        <f t="shared" si="23"/>
        <v>168</v>
      </c>
    </row>
    <row r="30" spans="1:52" s="249" customFormat="1" ht="18.75" x14ac:dyDescent="0.25">
      <c r="A30" s="248">
        <v>26</v>
      </c>
      <c r="B30" s="182" t="s">
        <v>71</v>
      </c>
      <c r="C30" s="183">
        <v>25082</v>
      </c>
      <c r="D30" s="182" t="s">
        <v>42</v>
      </c>
      <c r="E30" s="182" t="s">
        <v>28</v>
      </c>
      <c r="F30" s="182" t="s">
        <v>42</v>
      </c>
      <c r="G30" s="178">
        <v>16</v>
      </c>
      <c r="H30" s="178">
        <f t="shared" si="0"/>
        <v>96</v>
      </c>
      <c r="I30" s="178"/>
      <c r="J30" s="178">
        <f t="shared" si="1"/>
        <v>0</v>
      </c>
      <c r="K30" s="178">
        <v>12</v>
      </c>
      <c r="L30" s="178">
        <f t="shared" si="2"/>
        <v>28</v>
      </c>
      <c r="M30" s="178"/>
      <c r="N30" s="178">
        <f t="shared" si="3"/>
        <v>0</v>
      </c>
      <c r="O30" s="178">
        <v>5</v>
      </c>
      <c r="P30" s="178">
        <f t="shared" si="4"/>
        <v>10</v>
      </c>
      <c r="Q30" s="178">
        <v>7</v>
      </c>
      <c r="R30" s="178">
        <f t="shared" si="5"/>
        <v>21</v>
      </c>
      <c r="S30" s="178">
        <f t="shared" si="6"/>
        <v>155</v>
      </c>
      <c r="T30" s="178"/>
      <c r="U30" s="178">
        <f t="shared" si="7"/>
        <v>0</v>
      </c>
      <c r="V30" s="178"/>
      <c r="W30" s="178">
        <f t="shared" si="8"/>
        <v>0</v>
      </c>
      <c r="X30" s="178"/>
      <c r="Y30" s="178">
        <f t="shared" si="9"/>
        <v>0</v>
      </c>
      <c r="Z30" s="178"/>
      <c r="AA30" s="178">
        <f t="shared" si="10"/>
        <v>0</v>
      </c>
      <c r="AB30" s="178">
        <f t="shared" si="11"/>
        <v>0</v>
      </c>
      <c r="AC30" s="178"/>
      <c r="AD30" s="178"/>
      <c r="AE30" s="178"/>
      <c r="AF30" s="178">
        <v>1</v>
      </c>
      <c r="AG30" s="178">
        <f t="shared" si="12"/>
        <v>12</v>
      </c>
      <c r="AH30" s="178"/>
      <c r="AI30" s="178">
        <f t="shared" si="13"/>
        <v>0</v>
      </c>
      <c r="AJ30" s="178"/>
      <c r="AK30" s="178">
        <f t="shared" si="14"/>
        <v>0</v>
      </c>
      <c r="AL30" s="178"/>
      <c r="AM30" s="178">
        <f t="shared" si="15"/>
        <v>0</v>
      </c>
      <c r="AN30" s="178"/>
      <c r="AO30" s="178">
        <f t="shared" si="16"/>
        <v>0</v>
      </c>
      <c r="AP30" s="178"/>
      <c r="AQ30" s="178">
        <f t="shared" si="17"/>
        <v>0</v>
      </c>
      <c r="AR30" s="178"/>
      <c r="AS30" s="178">
        <f t="shared" si="24"/>
        <v>0</v>
      </c>
      <c r="AT30" s="178">
        <v>1</v>
      </c>
      <c r="AU30" s="178">
        <f t="shared" si="19"/>
        <v>0.5</v>
      </c>
      <c r="AV30" s="178"/>
      <c r="AW30" s="178">
        <f t="shared" si="20"/>
        <v>0</v>
      </c>
      <c r="AX30" s="179">
        <f t="shared" si="21"/>
        <v>0.5</v>
      </c>
      <c r="AY30" s="240">
        <f t="shared" si="22"/>
        <v>12.5</v>
      </c>
      <c r="AZ30" s="240">
        <f t="shared" si="23"/>
        <v>167.5</v>
      </c>
    </row>
    <row r="31" spans="1:52" s="249" customFormat="1" ht="18.75" x14ac:dyDescent="0.25">
      <c r="A31" s="248">
        <v>27</v>
      </c>
      <c r="B31" s="182" t="s">
        <v>81</v>
      </c>
      <c r="C31" s="183">
        <v>20706</v>
      </c>
      <c r="D31" s="182" t="s">
        <v>42</v>
      </c>
      <c r="E31" s="182" t="s">
        <v>28</v>
      </c>
      <c r="F31" s="182" t="s">
        <v>42</v>
      </c>
      <c r="G31" s="178">
        <v>16</v>
      </c>
      <c r="H31" s="178">
        <f t="shared" si="0"/>
        <v>96</v>
      </c>
      <c r="I31" s="178"/>
      <c r="J31" s="178">
        <f t="shared" si="1"/>
        <v>0</v>
      </c>
      <c r="K31" s="178">
        <v>12</v>
      </c>
      <c r="L31" s="178">
        <f t="shared" si="2"/>
        <v>28</v>
      </c>
      <c r="M31" s="178"/>
      <c r="N31" s="178">
        <f t="shared" si="3"/>
        <v>0</v>
      </c>
      <c r="O31" s="178">
        <v>5</v>
      </c>
      <c r="P31" s="178">
        <f t="shared" si="4"/>
        <v>10</v>
      </c>
      <c r="Q31" s="178">
        <v>6</v>
      </c>
      <c r="R31" s="178">
        <f t="shared" si="5"/>
        <v>18</v>
      </c>
      <c r="S31" s="178">
        <f t="shared" si="6"/>
        <v>152</v>
      </c>
      <c r="T31" s="178"/>
      <c r="U31" s="178">
        <f t="shared" si="7"/>
        <v>0</v>
      </c>
      <c r="V31" s="178"/>
      <c r="W31" s="178">
        <f t="shared" si="8"/>
        <v>0</v>
      </c>
      <c r="X31" s="178"/>
      <c r="Y31" s="178">
        <f t="shared" si="9"/>
        <v>0</v>
      </c>
      <c r="Z31" s="178"/>
      <c r="AA31" s="178">
        <f t="shared" si="10"/>
        <v>0</v>
      </c>
      <c r="AB31" s="178">
        <f t="shared" si="11"/>
        <v>0</v>
      </c>
      <c r="AC31" s="178"/>
      <c r="AD31" s="178"/>
      <c r="AE31" s="178"/>
      <c r="AF31" s="178">
        <v>1</v>
      </c>
      <c r="AG31" s="178">
        <f t="shared" si="12"/>
        <v>12</v>
      </c>
      <c r="AH31" s="178"/>
      <c r="AI31" s="178">
        <f t="shared" si="13"/>
        <v>0</v>
      </c>
      <c r="AJ31" s="178">
        <v>1</v>
      </c>
      <c r="AK31" s="178">
        <f t="shared" si="14"/>
        <v>3</v>
      </c>
      <c r="AL31" s="178"/>
      <c r="AM31" s="178">
        <f t="shared" si="15"/>
        <v>0</v>
      </c>
      <c r="AN31" s="178"/>
      <c r="AO31" s="178">
        <f t="shared" si="16"/>
        <v>0</v>
      </c>
      <c r="AP31" s="178"/>
      <c r="AQ31" s="178">
        <f t="shared" si="17"/>
        <v>0</v>
      </c>
      <c r="AR31" s="178"/>
      <c r="AS31" s="178">
        <f t="shared" si="24"/>
        <v>0</v>
      </c>
      <c r="AT31" s="178"/>
      <c r="AU31" s="178">
        <f t="shared" si="19"/>
        <v>0</v>
      </c>
      <c r="AV31" s="178"/>
      <c r="AW31" s="178">
        <f t="shared" si="20"/>
        <v>0</v>
      </c>
      <c r="AX31" s="179">
        <f t="shared" si="21"/>
        <v>3</v>
      </c>
      <c r="AY31" s="240">
        <f t="shared" si="22"/>
        <v>15</v>
      </c>
      <c r="AZ31" s="240">
        <f t="shared" si="23"/>
        <v>167</v>
      </c>
    </row>
    <row r="32" spans="1:52" s="249" customFormat="1" ht="18.75" x14ac:dyDescent="0.25">
      <c r="A32" s="248">
        <v>28</v>
      </c>
      <c r="B32" s="182" t="s">
        <v>89</v>
      </c>
      <c r="C32" s="183">
        <v>22191</v>
      </c>
      <c r="D32" s="182" t="s">
        <v>42</v>
      </c>
      <c r="E32" s="182" t="s">
        <v>28</v>
      </c>
      <c r="F32" s="182" t="s">
        <v>42</v>
      </c>
      <c r="G32" s="178">
        <v>16</v>
      </c>
      <c r="H32" s="178">
        <f t="shared" si="0"/>
        <v>96</v>
      </c>
      <c r="I32" s="178"/>
      <c r="J32" s="178">
        <f t="shared" si="1"/>
        <v>0</v>
      </c>
      <c r="K32" s="178">
        <v>12</v>
      </c>
      <c r="L32" s="178">
        <f t="shared" si="2"/>
        <v>28</v>
      </c>
      <c r="M32" s="178"/>
      <c r="N32" s="178">
        <f t="shared" si="3"/>
        <v>0</v>
      </c>
      <c r="O32" s="178">
        <v>5</v>
      </c>
      <c r="P32" s="178">
        <f t="shared" si="4"/>
        <v>10</v>
      </c>
      <c r="Q32" s="178">
        <v>7</v>
      </c>
      <c r="R32" s="178">
        <f t="shared" si="5"/>
        <v>21</v>
      </c>
      <c r="S32" s="178">
        <f t="shared" si="6"/>
        <v>155</v>
      </c>
      <c r="T32" s="178"/>
      <c r="U32" s="178">
        <f t="shared" si="7"/>
        <v>0</v>
      </c>
      <c r="V32" s="178"/>
      <c r="W32" s="178">
        <f t="shared" si="8"/>
        <v>0</v>
      </c>
      <c r="X32" s="178"/>
      <c r="Y32" s="178">
        <f t="shared" si="9"/>
        <v>0</v>
      </c>
      <c r="Z32" s="178"/>
      <c r="AA32" s="178">
        <f t="shared" si="10"/>
        <v>0</v>
      </c>
      <c r="AB32" s="178">
        <f t="shared" si="11"/>
        <v>0</v>
      </c>
      <c r="AC32" s="178"/>
      <c r="AD32" s="178"/>
      <c r="AE32" s="178"/>
      <c r="AF32" s="178">
        <v>1</v>
      </c>
      <c r="AG32" s="178">
        <f t="shared" si="12"/>
        <v>12</v>
      </c>
      <c r="AH32" s="178"/>
      <c r="AI32" s="178">
        <f t="shared" si="13"/>
        <v>0</v>
      </c>
      <c r="AJ32" s="178"/>
      <c r="AK32" s="178">
        <f t="shared" si="14"/>
        <v>0</v>
      </c>
      <c r="AL32" s="178"/>
      <c r="AM32" s="178">
        <f t="shared" si="15"/>
        <v>0</v>
      </c>
      <c r="AN32" s="178"/>
      <c r="AO32" s="178">
        <f t="shared" si="16"/>
        <v>0</v>
      </c>
      <c r="AP32" s="178"/>
      <c r="AQ32" s="178">
        <f t="shared" si="17"/>
        <v>0</v>
      </c>
      <c r="AR32" s="178"/>
      <c r="AS32" s="178">
        <f t="shared" si="24"/>
        <v>0</v>
      </c>
      <c r="AT32" s="178"/>
      <c r="AU32" s="178">
        <f t="shared" si="19"/>
        <v>0</v>
      </c>
      <c r="AV32" s="178"/>
      <c r="AW32" s="178">
        <f t="shared" si="20"/>
        <v>0</v>
      </c>
      <c r="AX32" s="179">
        <f t="shared" si="21"/>
        <v>0</v>
      </c>
      <c r="AY32" s="240">
        <f t="shared" si="22"/>
        <v>12</v>
      </c>
      <c r="AZ32" s="240">
        <f t="shared" si="23"/>
        <v>167</v>
      </c>
    </row>
    <row r="33" spans="1:52" s="249" customFormat="1" ht="18.75" x14ac:dyDescent="0.25">
      <c r="A33" s="248">
        <v>29</v>
      </c>
      <c r="B33" s="182" t="s">
        <v>93</v>
      </c>
      <c r="C33" s="183">
        <v>23413</v>
      </c>
      <c r="D33" s="182" t="s">
        <v>26</v>
      </c>
      <c r="E33" s="182" t="s">
        <v>28</v>
      </c>
      <c r="F33" s="182" t="s">
        <v>42</v>
      </c>
      <c r="G33" s="178">
        <v>16</v>
      </c>
      <c r="H33" s="178">
        <f t="shared" si="0"/>
        <v>96</v>
      </c>
      <c r="I33" s="178"/>
      <c r="J33" s="178">
        <f t="shared" si="1"/>
        <v>0</v>
      </c>
      <c r="K33" s="178">
        <v>12</v>
      </c>
      <c r="L33" s="178">
        <f t="shared" si="2"/>
        <v>28</v>
      </c>
      <c r="M33" s="178"/>
      <c r="N33" s="178">
        <f t="shared" si="3"/>
        <v>0</v>
      </c>
      <c r="O33" s="178">
        <v>5</v>
      </c>
      <c r="P33" s="178">
        <f t="shared" si="4"/>
        <v>10</v>
      </c>
      <c r="Q33" s="178">
        <v>7</v>
      </c>
      <c r="R33" s="178">
        <f t="shared" si="5"/>
        <v>21</v>
      </c>
      <c r="S33" s="178">
        <f t="shared" si="6"/>
        <v>155</v>
      </c>
      <c r="T33" s="178"/>
      <c r="U33" s="178">
        <f t="shared" si="7"/>
        <v>0</v>
      </c>
      <c r="V33" s="178"/>
      <c r="W33" s="178">
        <f t="shared" si="8"/>
        <v>0</v>
      </c>
      <c r="X33" s="178"/>
      <c r="Y33" s="178">
        <f t="shared" si="9"/>
        <v>0</v>
      </c>
      <c r="Z33" s="178"/>
      <c r="AA33" s="178">
        <f t="shared" si="10"/>
        <v>0</v>
      </c>
      <c r="AB33" s="178">
        <f t="shared" si="11"/>
        <v>0</v>
      </c>
      <c r="AC33" s="178"/>
      <c r="AD33" s="178"/>
      <c r="AE33" s="178"/>
      <c r="AF33" s="178">
        <v>1</v>
      </c>
      <c r="AG33" s="178">
        <f t="shared" si="12"/>
        <v>12</v>
      </c>
      <c r="AH33" s="178"/>
      <c r="AI33" s="178">
        <f t="shared" si="13"/>
        <v>0</v>
      </c>
      <c r="AJ33" s="178"/>
      <c r="AK33" s="178">
        <f t="shared" si="14"/>
        <v>0</v>
      </c>
      <c r="AL33" s="178"/>
      <c r="AM33" s="178">
        <f t="shared" si="15"/>
        <v>0</v>
      </c>
      <c r="AN33" s="178"/>
      <c r="AO33" s="178">
        <f t="shared" si="16"/>
        <v>0</v>
      </c>
      <c r="AP33" s="178"/>
      <c r="AQ33" s="178">
        <f t="shared" si="17"/>
        <v>0</v>
      </c>
      <c r="AR33" s="178"/>
      <c r="AS33" s="178">
        <f t="shared" si="24"/>
        <v>0</v>
      </c>
      <c r="AT33" s="178"/>
      <c r="AU33" s="178">
        <f t="shared" si="19"/>
        <v>0</v>
      </c>
      <c r="AV33" s="178"/>
      <c r="AW33" s="178">
        <f t="shared" si="20"/>
        <v>0</v>
      </c>
      <c r="AX33" s="179">
        <f t="shared" si="21"/>
        <v>0</v>
      </c>
      <c r="AY33" s="240">
        <f t="shared" si="22"/>
        <v>12</v>
      </c>
      <c r="AZ33" s="240">
        <f t="shared" si="23"/>
        <v>167</v>
      </c>
    </row>
    <row r="34" spans="1:52" s="249" customFormat="1" ht="18.75" x14ac:dyDescent="0.25">
      <c r="A34" s="248">
        <v>30</v>
      </c>
      <c r="B34" s="182" t="s">
        <v>60</v>
      </c>
      <c r="C34" s="183">
        <v>25310</v>
      </c>
      <c r="D34" s="182" t="s">
        <v>42</v>
      </c>
      <c r="E34" s="182" t="s">
        <v>28</v>
      </c>
      <c r="F34" s="182" t="s">
        <v>42</v>
      </c>
      <c r="G34" s="178">
        <v>14</v>
      </c>
      <c r="H34" s="178">
        <f t="shared" si="0"/>
        <v>84</v>
      </c>
      <c r="I34" s="178"/>
      <c r="J34" s="178">
        <f t="shared" si="1"/>
        <v>0</v>
      </c>
      <c r="K34" s="178">
        <v>11</v>
      </c>
      <c r="L34" s="178">
        <f t="shared" si="2"/>
        <v>26</v>
      </c>
      <c r="M34" s="178"/>
      <c r="N34" s="178">
        <f t="shared" si="3"/>
        <v>0</v>
      </c>
      <c r="O34" s="178">
        <v>5</v>
      </c>
      <c r="P34" s="178">
        <f t="shared" si="4"/>
        <v>10</v>
      </c>
      <c r="Q34" s="178">
        <v>7</v>
      </c>
      <c r="R34" s="178">
        <f t="shared" si="5"/>
        <v>21</v>
      </c>
      <c r="S34" s="178">
        <f t="shared" si="6"/>
        <v>141</v>
      </c>
      <c r="T34" s="178"/>
      <c r="U34" s="178">
        <f t="shared" si="7"/>
        <v>0</v>
      </c>
      <c r="V34" s="178"/>
      <c r="W34" s="178">
        <f t="shared" si="8"/>
        <v>0</v>
      </c>
      <c r="X34" s="178">
        <v>1</v>
      </c>
      <c r="Y34" s="178">
        <f t="shared" si="9"/>
        <v>3</v>
      </c>
      <c r="Z34" s="178"/>
      <c r="AA34" s="178">
        <f t="shared" si="10"/>
        <v>0</v>
      </c>
      <c r="AB34" s="178">
        <f t="shared" si="11"/>
        <v>3</v>
      </c>
      <c r="AC34" s="178"/>
      <c r="AD34" s="178"/>
      <c r="AE34" s="178"/>
      <c r="AF34" s="178">
        <v>1</v>
      </c>
      <c r="AG34" s="178">
        <f t="shared" si="12"/>
        <v>12</v>
      </c>
      <c r="AH34" s="178"/>
      <c r="AI34" s="178">
        <f t="shared" si="13"/>
        <v>0</v>
      </c>
      <c r="AJ34" s="178"/>
      <c r="AK34" s="178">
        <f t="shared" si="14"/>
        <v>0</v>
      </c>
      <c r="AL34" s="178"/>
      <c r="AM34" s="178">
        <f t="shared" si="15"/>
        <v>0</v>
      </c>
      <c r="AN34" s="178">
        <v>2</v>
      </c>
      <c r="AO34" s="178">
        <f t="shared" si="16"/>
        <v>10</v>
      </c>
      <c r="AP34" s="178"/>
      <c r="AQ34" s="178">
        <f t="shared" si="17"/>
        <v>0</v>
      </c>
      <c r="AR34" s="178"/>
      <c r="AS34" s="178">
        <f t="shared" si="24"/>
        <v>0</v>
      </c>
      <c r="AT34" s="178"/>
      <c r="AU34" s="178">
        <f t="shared" si="19"/>
        <v>0</v>
      </c>
      <c r="AV34" s="178"/>
      <c r="AW34" s="178">
        <f t="shared" si="20"/>
        <v>0</v>
      </c>
      <c r="AX34" s="179">
        <f t="shared" si="21"/>
        <v>10</v>
      </c>
      <c r="AY34" s="240">
        <f t="shared" si="22"/>
        <v>22</v>
      </c>
      <c r="AZ34" s="240">
        <f t="shared" si="23"/>
        <v>166</v>
      </c>
    </row>
    <row r="35" spans="1:52" s="249" customFormat="1" ht="18.75" x14ac:dyDescent="0.25">
      <c r="A35" s="248">
        <v>31</v>
      </c>
      <c r="B35" s="182" t="s">
        <v>98</v>
      </c>
      <c r="C35" s="183">
        <v>23998</v>
      </c>
      <c r="D35" s="182" t="s">
        <v>26</v>
      </c>
      <c r="E35" s="182" t="s">
        <v>28</v>
      </c>
      <c r="F35" s="182" t="s">
        <v>42</v>
      </c>
      <c r="G35" s="178">
        <v>16</v>
      </c>
      <c r="H35" s="178">
        <f t="shared" si="0"/>
        <v>96</v>
      </c>
      <c r="I35" s="178"/>
      <c r="J35" s="178">
        <f t="shared" si="1"/>
        <v>0</v>
      </c>
      <c r="K35" s="178">
        <v>11</v>
      </c>
      <c r="L35" s="178">
        <f t="shared" si="2"/>
        <v>26</v>
      </c>
      <c r="M35" s="178"/>
      <c r="N35" s="178">
        <f t="shared" si="3"/>
        <v>0</v>
      </c>
      <c r="O35" s="178">
        <v>5</v>
      </c>
      <c r="P35" s="178">
        <f t="shared" si="4"/>
        <v>10</v>
      </c>
      <c r="Q35" s="178">
        <v>7</v>
      </c>
      <c r="R35" s="178">
        <f t="shared" si="5"/>
        <v>21</v>
      </c>
      <c r="S35" s="178">
        <f t="shared" si="6"/>
        <v>153</v>
      </c>
      <c r="T35" s="178"/>
      <c r="U35" s="178">
        <f t="shared" si="7"/>
        <v>0</v>
      </c>
      <c r="V35" s="178"/>
      <c r="W35" s="178">
        <f t="shared" si="8"/>
        <v>0</v>
      </c>
      <c r="X35" s="178"/>
      <c r="Y35" s="178">
        <f t="shared" si="9"/>
        <v>0</v>
      </c>
      <c r="Z35" s="178"/>
      <c r="AA35" s="178">
        <f t="shared" si="10"/>
        <v>0</v>
      </c>
      <c r="AB35" s="178">
        <f t="shared" si="11"/>
        <v>0</v>
      </c>
      <c r="AC35" s="178"/>
      <c r="AD35" s="178"/>
      <c r="AE35" s="178"/>
      <c r="AF35" s="178">
        <v>1</v>
      </c>
      <c r="AG35" s="178">
        <f t="shared" si="12"/>
        <v>12</v>
      </c>
      <c r="AH35" s="178"/>
      <c r="AI35" s="178">
        <f t="shared" si="13"/>
        <v>0</v>
      </c>
      <c r="AJ35" s="178"/>
      <c r="AK35" s="178">
        <f t="shared" si="14"/>
        <v>0</v>
      </c>
      <c r="AL35" s="178"/>
      <c r="AM35" s="178">
        <f t="shared" si="15"/>
        <v>0</v>
      </c>
      <c r="AN35" s="178"/>
      <c r="AO35" s="178">
        <f t="shared" si="16"/>
        <v>0</v>
      </c>
      <c r="AP35" s="178"/>
      <c r="AQ35" s="178">
        <f t="shared" si="17"/>
        <v>0</v>
      </c>
      <c r="AR35" s="178"/>
      <c r="AS35" s="178">
        <f t="shared" si="24"/>
        <v>0</v>
      </c>
      <c r="AT35" s="178"/>
      <c r="AU35" s="178">
        <f t="shared" si="19"/>
        <v>0</v>
      </c>
      <c r="AV35" s="178"/>
      <c r="AW35" s="178">
        <f t="shared" si="20"/>
        <v>0</v>
      </c>
      <c r="AX35" s="179">
        <f t="shared" si="21"/>
        <v>0</v>
      </c>
      <c r="AY35" s="240">
        <f t="shared" si="22"/>
        <v>12</v>
      </c>
      <c r="AZ35" s="240">
        <f t="shared" si="23"/>
        <v>165</v>
      </c>
    </row>
    <row r="36" spans="1:52" s="249" customFormat="1" ht="18.75" x14ac:dyDescent="0.25">
      <c r="A36" s="248">
        <v>32</v>
      </c>
      <c r="B36" s="182" t="s">
        <v>78</v>
      </c>
      <c r="C36" s="183">
        <v>21783</v>
      </c>
      <c r="D36" s="182" t="s">
        <v>42</v>
      </c>
      <c r="E36" s="182" t="s">
        <v>28</v>
      </c>
      <c r="F36" s="182" t="s">
        <v>42</v>
      </c>
      <c r="G36" s="178">
        <v>16</v>
      </c>
      <c r="H36" s="178">
        <f t="shared" si="0"/>
        <v>96</v>
      </c>
      <c r="I36" s="178"/>
      <c r="J36" s="178">
        <f t="shared" si="1"/>
        <v>0</v>
      </c>
      <c r="K36" s="178">
        <v>9</v>
      </c>
      <c r="L36" s="178">
        <f t="shared" si="2"/>
        <v>22</v>
      </c>
      <c r="M36" s="178"/>
      <c r="N36" s="178">
        <f t="shared" si="3"/>
        <v>0</v>
      </c>
      <c r="O36" s="178">
        <v>5</v>
      </c>
      <c r="P36" s="178">
        <f t="shared" si="4"/>
        <v>10</v>
      </c>
      <c r="Q36" s="178">
        <v>7</v>
      </c>
      <c r="R36" s="178">
        <f t="shared" si="5"/>
        <v>21</v>
      </c>
      <c r="S36" s="178">
        <f t="shared" si="6"/>
        <v>149</v>
      </c>
      <c r="T36" s="178"/>
      <c r="U36" s="178">
        <f t="shared" si="7"/>
        <v>0</v>
      </c>
      <c r="V36" s="178"/>
      <c r="W36" s="178">
        <f t="shared" si="8"/>
        <v>0</v>
      </c>
      <c r="X36" s="178"/>
      <c r="Y36" s="178">
        <f t="shared" si="9"/>
        <v>0</v>
      </c>
      <c r="Z36" s="178"/>
      <c r="AA36" s="178">
        <f t="shared" si="10"/>
        <v>0</v>
      </c>
      <c r="AB36" s="178">
        <f t="shared" si="11"/>
        <v>0</v>
      </c>
      <c r="AC36" s="178"/>
      <c r="AD36" s="178"/>
      <c r="AE36" s="178"/>
      <c r="AF36" s="178">
        <v>1</v>
      </c>
      <c r="AG36" s="178">
        <f t="shared" si="12"/>
        <v>12</v>
      </c>
      <c r="AH36" s="178"/>
      <c r="AI36" s="178">
        <f t="shared" si="13"/>
        <v>0</v>
      </c>
      <c r="AJ36" s="178">
        <v>1</v>
      </c>
      <c r="AK36" s="178">
        <f t="shared" si="14"/>
        <v>3</v>
      </c>
      <c r="AL36" s="178"/>
      <c r="AM36" s="178">
        <f t="shared" si="15"/>
        <v>0</v>
      </c>
      <c r="AN36" s="178"/>
      <c r="AO36" s="178">
        <f t="shared" si="16"/>
        <v>0</v>
      </c>
      <c r="AP36" s="178"/>
      <c r="AQ36" s="178">
        <f t="shared" si="17"/>
        <v>0</v>
      </c>
      <c r="AR36" s="178"/>
      <c r="AS36" s="178">
        <f t="shared" si="24"/>
        <v>0</v>
      </c>
      <c r="AT36" s="178"/>
      <c r="AU36" s="178">
        <f t="shared" si="19"/>
        <v>0</v>
      </c>
      <c r="AV36" s="178"/>
      <c r="AW36" s="178">
        <f t="shared" si="20"/>
        <v>0</v>
      </c>
      <c r="AX36" s="179">
        <f t="shared" si="21"/>
        <v>3</v>
      </c>
      <c r="AY36" s="240">
        <f t="shared" si="22"/>
        <v>15</v>
      </c>
      <c r="AZ36" s="240">
        <f t="shared" si="23"/>
        <v>164</v>
      </c>
    </row>
    <row r="37" spans="1:52" s="249" customFormat="1" ht="18.75" x14ac:dyDescent="0.25">
      <c r="A37" s="248">
        <v>33</v>
      </c>
      <c r="B37" s="182" t="s">
        <v>74</v>
      </c>
      <c r="C37" s="183">
        <v>23714</v>
      </c>
      <c r="D37" s="182" t="s">
        <v>42</v>
      </c>
      <c r="E37" s="182" t="s">
        <v>28</v>
      </c>
      <c r="F37" s="182" t="s">
        <v>42</v>
      </c>
      <c r="G37" s="178">
        <v>16</v>
      </c>
      <c r="H37" s="178">
        <f t="shared" ref="H37:H68" si="25">G37*6</f>
        <v>96</v>
      </c>
      <c r="I37" s="178"/>
      <c r="J37" s="178">
        <f t="shared" ref="J37:J68" si="26">I37*6</f>
        <v>0</v>
      </c>
      <c r="K37" s="178">
        <v>12</v>
      </c>
      <c r="L37" s="178">
        <f t="shared" ref="L37:L68" si="27">IF(K37&gt;4,K37*2+4,K37*3)</f>
        <v>28</v>
      </c>
      <c r="M37" s="178"/>
      <c r="N37" s="178">
        <f t="shared" ref="N37:N68" si="28">IF(M37&gt;4,M37*2+4,M37*3)</f>
        <v>0</v>
      </c>
      <c r="O37" s="178">
        <v>5</v>
      </c>
      <c r="P37" s="178">
        <f t="shared" ref="P37:P68" si="29">O37*2</f>
        <v>10</v>
      </c>
      <c r="Q37" s="178">
        <v>6</v>
      </c>
      <c r="R37" s="178">
        <f t="shared" ref="R37:R68" si="30">Q37*3</f>
        <v>18</v>
      </c>
      <c r="S37" s="178">
        <f t="shared" ref="S37:S68" si="31">H37+J37+L37+N37+P37+R37</f>
        <v>152</v>
      </c>
      <c r="T37" s="178"/>
      <c r="U37" s="178">
        <f t="shared" ref="U37:U68" si="32">IF(T37=0,0,6)</f>
        <v>0</v>
      </c>
      <c r="V37" s="178"/>
      <c r="W37" s="178">
        <f t="shared" ref="W37:W68" si="33">V37*4</f>
        <v>0</v>
      </c>
      <c r="X37" s="178"/>
      <c r="Y37" s="178">
        <f t="shared" ref="Y37:Y68" si="34">X37*3</f>
        <v>0</v>
      </c>
      <c r="Z37" s="178"/>
      <c r="AA37" s="178">
        <f t="shared" ref="AA37:AA68" si="35">IF(Z37=0,0,6)</f>
        <v>0</v>
      </c>
      <c r="AB37" s="178">
        <f t="shared" ref="AB37:AB68" si="36">U37+W37+Y37+AA37</f>
        <v>0</v>
      </c>
      <c r="AC37" s="178"/>
      <c r="AD37" s="178"/>
      <c r="AE37" s="178"/>
      <c r="AF37" s="178">
        <v>1</v>
      </c>
      <c r="AG37" s="178">
        <f t="shared" ref="AG37:AG68" si="37">AF37*12</f>
        <v>12</v>
      </c>
      <c r="AH37" s="178"/>
      <c r="AI37" s="178">
        <f t="shared" ref="AI37:AI68" si="38">AH37*5</f>
        <v>0</v>
      </c>
      <c r="AJ37" s="178"/>
      <c r="AK37" s="178">
        <f t="shared" ref="AK37:AK68" si="39">AJ37*3</f>
        <v>0</v>
      </c>
      <c r="AL37" s="178"/>
      <c r="AM37" s="178">
        <f t="shared" ref="AM37:AM68" si="40">AL37*1</f>
        <v>0</v>
      </c>
      <c r="AN37" s="178"/>
      <c r="AO37" s="178">
        <f t="shared" ref="AO37:AO68" si="41">AN37*5</f>
        <v>0</v>
      </c>
      <c r="AP37" s="178"/>
      <c r="AQ37" s="178">
        <f t="shared" ref="AQ37:AQ68" si="42">AP37*5</f>
        <v>0</v>
      </c>
      <c r="AR37" s="178"/>
      <c r="AS37" s="178">
        <f t="shared" si="24"/>
        <v>0</v>
      </c>
      <c r="AT37" s="178"/>
      <c r="AU37" s="178">
        <f t="shared" ref="AU37:AU68" si="43">AT37*0.5</f>
        <v>0</v>
      </c>
      <c r="AV37" s="178"/>
      <c r="AW37" s="178">
        <f t="shared" ref="AW37:AW68" si="44">AV37*1</f>
        <v>0</v>
      </c>
      <c r="AX37" s="179">
        <f t="shared" ref="AX37:AX68" si="45">IF(AI37+AK37+AM37+AO37+AQ37+AS37+AU37+AW37&gt;10,10,AI37+AK37+AM37+AO37+AQ37+AS37+AU37+AW37)</f>
        <v>0</v>
      </c>
      <c r="AY37" s="240">
        <f t="shared" ref="AY37:AY68" si="46">AG37+AX37</f>
        <v>12</v>
      </c>
      <c r="AZ37" s="240">
        <f t="shared" ref="AZ37:AZ68" si="47">S37+AB37+AY37</f>
        <v>164</v>
      </c>
    </row>
    <row r="38" spans="1:52" s="249" customFormat="1" ht="18.75" x14ac:dyDescent="0.25">
      <c r="A38" s="248">
        <v>34</v>
      </c>
      <c r="B38" s="182" t="s">
        <v>69</v>
      </c>
      <c r="C38" s="183">
        <v>20499</v>
      </c>
      <c r="D38" s="182" t="s">
        <v>42</v>
      </c>
      <c r="E38" s="182" t="s">
        <v>28</v>
      </c>
      <c r="F38" s="182" t="s">
        <v>42</v>
      </c>
      <c r="G38" s="178">
        <v>16</v>
      </c>
      <c r="H38" s="178">
        <f t="shared" si="25"/>
        <v>96</v>
      </c>
      <c r="I38" s="178"/>
      <c r="J38" s="178">
        <f t="shared" si="26"/>
        <v>0</v>
      </c>
      <c r="K38" s="178">
        <v>14</v>
      </c>
      <c r="L38" s="178">
        <f t="shared" si="27"/>
        <v>32</v>
      </c>
      <c r="M38" s="178"/>
      <c r="N38" s="178">
        <f t="shared" si="28"/>
        <v>0</v>
      </c>
      <c r="O38" s="178">
        <v>5</v>
      </c>
      <c r="P38" s="178">
        <f t="shared" si="29"/>
        <v>10</v>
      </c>
      <c r="Q38" s="178">
        <v>4</v>
      </c>
      <c r="R38" s="178">
        <f t="shared" si="30"/>
        <v>12</v>
      </c>
      <c r="S38" s="178">
        <f t="shared" si="31"/>
        <v>150</v>
      </c>
      <c r="T38" s="178"/>
      <c r="U38" s="178">
        <f t="shared" si="32"/>
        <v>0</v>
      </c>
      <c r="V38" s="178"/>
      <c r="W38" s="178">
        <f t="shared" si="33"/>
        <v>0</v>
      </c>
      <c r="X38" s="178"/>
      <c r="Y38" s="178">
        <f t="shared" si="34"/>
        <v>0</v>
      </c>
      <c r="Z38" s="178"/>
      <c r="AA38" s="178">
        <f t="shared" si="35"/>
        <v>0</v>
      </c>
      <c r="AB38" s="178">
        <f t="shared" si="36"/>
        <v>0</v>
      </c>
      <c r="AC38" s="178"/>
      <c r="AD38" s="178"/>
      <c r="AE38" s="178"/>
      <c r="AF38" s="178">
        <v>1</v>
      </c>
      <c r="AG38" s="178">
        <f t="shared" si="37"/>
        <v>12</v>
      </c>
      <c r="AH38" s="178"/>
      <c r="AI38" s="178">
        <f t="shared" si="38"/>
        <v>0</v>
      </c>
      <c r="AJ38" s="178"/>
      <c r="AK38" s="178">
        <f t="shared" si="39"/>
        <v>0</v>
      </c>
      <c r="AL38" s="178"/>
      <c r="AM38" s="178">
        <f t="shared" si="40"/>
        <v>0</v>
      </c>
      <c r="AN38" s="178"/>
      <c r="AO38" s="178">
        <f t="shared" si="41"/>
        <v>0</v>
      </c>
      <c r="AP38" s="178"/>
      <c r="AQ38" s="178">
        <f t="shared" si="42"/>
        <v>0</v>
      </c>
      <c r="AR38" s="178">
        <v>1</v>
      </c>
      <c r="AS38" s="178">
        <f t="shared" si="24"/>
        <v>1</v>
      </c>
      <c r="AT38" s="178"/>
      <c r="AU38" s="178">
        <f t="shared" si="43"/>
        <v>0</v>
      </c>
      <c r="AV38" s="178"/>
      <c r="AW38" s="178">
        <f t="shared" si="44"/>
        <v>0</v>
      </c>
      <c r="AX38" s="179">
        <f t="shared" si="45"/>
        <v>1</v>
      </c>
      <c r="AY38" s="240">
        <f t="shared" si="46"/>
        <v>13</v>
      </c>
      <c r="AZ38" s="240">
        <f t="shared" si="47"/>
        <v>163</v>
      </c>
    </row>
    <row r="39" spans="1:52" s="249" customFormat="1" ht="18.75" x14ac:dyDescent="0.25">
      <c r="A39" s="248">
        <v>35</v>
      </c>
      <c r="B39" s="182" t="s">
        <v>90</v>
      </c>
      <c r="C39" s="183">
        <v>24303</v>
      </c>
      <c r="D39" s="182" t="s">
        <v>42</v>
      </c>
      <c r="E39" s="182" t="s">
        <v>28</v>
      </c>
      <c r="F39" s="182" t="s">
        <v>42</v>
      </c>
      <c r="G39" s="178">
        <v>14</v>
      </c>
      <c r="H39" s="178">
        <f t="shared" si="25"/>
        <v>84</v>
      </c>
      <c r="I39" s="178"/>
      <c r="J39" s="178">
        <f t="shared" si="26"/>
        <v>0</v>
      </c>
      <c r="K39" s="178">
        <v>13</v>
      </c>
      <c r="L39" s="178">
        <f t="shared" si="27"/>
        <v>30</v>
      </c>
      <c r="M39" s="178"/>
      <c r="N39" s="178">
        <f t="shared" si="28"/>
        <v>0</v>
      </c>
      <c r="O39" s="178">
        <v>5</v>
      </c>
      <c r="P39" s="178">
        <f t="shared" si="29"/>
        <v>10</v>
      </c>
      <c r="Q39" s="178">
        <v>7</v>
      </c>
      <c r="R39" s="178">
        <f t="shared" si="30"/>
        <v>21</v>
      </c>
      <c r="S39" s="178">
        <f t="shared" si="31"/>
        <v>145</v>
      </c>
      <c r="T39" s="178"/>
      <c r="U39" s="178">
        <f t="shared" si="32"/>
        <v>0</v>
      </c>
      <c r="V39" s="178"/>
      <c r="W39" s="178">
        <f t="shared" si="33"/>
        <v>0</v>
      </c>
      <c r="X39" s="178"/>
      <c r="Y39" s="178">
        <f t="shared" si="34"/>
        <v>0</v>
      </c>
      <c r="Z39" s="178"/>
      <c r="AA39" s="178">
        <f t="shared" si="35"/>
        <v>0</v>
      </c>
      <c r="AB39" s="178">
        <f t="shared" si="36"/>
        <v>0</v>
      </c>
      <c r="AC39" s="178" t="s">
        <v>114</v>
      </c>
      <c r="AD39" s="178"/>
      <c r="AE39" s="178"/>
      <c r="AF39" s="178">
        <v>1</v>
      </c>
      <c r="AG39" s="178">
        <f t="shared" si="37"/>
        <v>12</v>
      </c>
      <c r="AH39" s="178"/>
      <c r="AI39" s="178">
        <f t="shared" si="38"/>
        <v>0</v>
      </c>
      <c r="AJ39" s="178">
        <v>1</v>
      </c>
      <c r="AK39" s="178">
        <f t="shared" si="39"/>
        <v>3</v>
      </c>
      <c r="AL39" s="178"/>
      <c r="AM39" s="178">
        <f t="shared" si="40"/>
        <v>0</v>
      </c>
      <c r="AN39" s="178"/>
      <c r="AO39" s="178">
        <f t="shared" si="41"/>
        <v>0</v>
      </c>
      <c r="AP39" s="178"/>
      <c r="AQ39" s="178">
        <f t="shared" si="42"/>
        <v>0</v>
      </c>
      <c r="AR39" s="178"/>
      <c r="AS39" s="178">
        <f t="shared" si="24"/>
        <v>0</v>
      </c>
      <c r="AT39" s="178"/>
      <c r="AU39" s="178">
        <f t="shared" si="43"/>
        <v>0</v>
      </c>
      <c r="AV39" s="178"/>
      <c r="AW39" s="178">
        <f t="shared" si="44"/>
        <v>0</v>
      </c>
      <c r="AX39" s="179">
        <f t="shared" si="45"/>
        <v>3</v>
      </c>
      <c r="AY39" s="240">
        <f t="shared" si="46"/>
        <v>15</v>
      </c>
      <c r="AZ39" s="240">
        <f t="shared" si="47"/>
        <v>160</v>
      </c>
    </row>
    <row r="40" spans="1:52" s="249" customFormat="1" ht="18.75" x14ac:dyDescent="0.25">
      <c r="A40" s="248">
        <v>36</v>
      </c>
      <c r="B40" s="182" t="s">
        <v>83</v>
      </c>
      <c r="C40" s="183">
        <v>23493</v>
      </c>
      <c r="D40" s="182" t="s">
        <v>26</v>
      </c>
      <c r="E40" s="182" t="s">
        <v>28</v>
      </c>
      <c r="F40" s="182" t="s">
        <v>42</v>
      </c>
      <c r="G40" s="178">
        <v>14</v>
      </c>
      <c r="H40" s="178">
        <f t="shared" si="25"/>
        <v>84</v>
      </c>
      <c r="I40" s="178"/>
      <c r="J40" s="178">
        <f t="shared" si="26"/>
        <v>0</v>
      </c>
      <c r="K40" s="178">
        <v>14</v>
      </c>
      <c r="L40" s="178">
        <f t="shared" si="27"/>
        <v>32</v>
      </c>
      <c r="M40" s="178"/>
      <c r="N40" s="178">
        <f t="shared" si="28"/>
        <v>0</v>
      </c>
      <c r="O40" s="178">
        <v>5</v>
      </c>
      <c r="P40" s="178">
        <f t="shared" si="29"/>
        <v>10</v>
      </c>
      <c r="Q40" s="178">
        <v>7</v>
      </c>
      <c r="R40" s="178">
        <f t="shared" si="30"/>
        <v>21</v>
      </c>
      <c r="S40" s="178">
        <f t="shared" si="31"/>
        <v>147</v>
      </c>
      <c r="T40" s="178"/>
      <c r="U40" s="178">
        <f t="shared" si="32"/>
        <v>0</v>
      </c>
      <c r="V40" s="178"/>
      <c r="W40" s="178">
        <f t="shared" si="33"/>
        <v>0</v>
      </c>
      <c r="X40" s="178"/>
      <c r="Y40" s="178">
        <f t="shared" si="34"/>
        <v>0</v>
      </c>
      <c r="Z40" s="178"/>
      <c r="AA40" s="178">
        <f t="shared" si="35"/>
        <v>0</v>
      </c>
      <c r="AB40" s="178">
        <f t="shared" si="36"/>
        <v>0</v>
      </c>
      <c r="AC40" s="178"/>
      <c r="AD40" s="178"/>
      <c r="AE40" s="178"/>
      <c r="AF40" s="178">
        <v>1</v>
      </c>
      <c r="AG40" s="178">
        <f t="shared" si="37"/>
        <v>12</v>
      </c>
      <c r="AH40" s="178"/>
      <c r="AI40" s="178">
        <f t="shared" si="38"/>
        <v>0</v>
      </c>
      <c r="AJ40" s="178"/>
      <c r="AK40" s="178">
        <f t="shared" si="39"/>
        <v>0</v>
      </c>
      <c r="AL40" s="178"/>
      <c r="AM40" s="178">
        <f t="shared" si="40"/>
        <v>0</v>
      </c>
      <c r="AN40" s="178"/>
      <c r="AO40" s="178">
        <f t="shared" si="41"/>
        <v>0</v>
      </c>
      <c r="AP40" s="178"/>
      <c r="AQ40" s="178">
        <f t="shared" si="42"/>
        <v>0</v>
      </c>
      <c r="AR40" s="178"/>
      <c r="AS40" s="178"/>
      <c r="AT40" s="178"/>
      <c r="AU40" s="178">
        <f t="shared" si="43"/>
        <v>0</v>
      </c>
      <c r="AV40" s="178"/>
      <c r="AW40" s="178">
        <f t="shared" si="44"/>
        <v>0</v>
      </c>
      <c r="AX40" s="179">
        <f t="shared" si="45"/>
        <v>0</v>
      </c>
      <c r="AY40" s="240">
        <f t="shared" si="46"/>
        <v>12</v>
      </c>
      <c r="AZ40" s="240">
        <f t="shared" si="47"/>
        <v>159</v>
      </c>
    </row>
    <row r="41" spans="1:52" s="249" customFormat="1" ht="18.75" x14ac:dyDescent="0.25">
      <c r="A41" s="248">
        <v>37</v>
      </c>
      <c r="B41" s="182" t="s">
        <v>316</v>
      </c>
      <c r="C41" s="183">
        <v>23748</v>
      </c>
      <c r="D41" s="182" t="s">
        <v>42</v>
      </c>
      <c r="E41" s="182" t="s">
        <v>28</v>
      </c>
      <c r="F41" s="182" t="s">
        <v>42</v>
      </c>
      <c r="G41" s="178">
        <v>14</v>
      </c>
      <c r="H41" s="178">
        <f t="shared" si="25"/>
        <v>84</v>
      </c>
      <c r="I41" s="178"/>
      <c r="J41" s="178">
        <f t="shared" si="26"/>
        <v>0</v>
      </c>
      <c r="K41" s="178">
        <v>12</v>
      </c>
      <c r="L41" s="178">
        <f t="shared" si="27"/>
        <v>28</v>
      </c>
      <c r="M41" s="178"/>
      <c r="N41" s="178">
        <f t="shared" si="28"/>
        <v>0</v>
      </c>
      <c r="O41" s="178">
        <v>5</v>
      </c>
      <c r="P41" s="178">
        <f t="shared" si="29"/>
        <v>10</v>
      </c>
      <c r="Q41" s="178">
        <v>7</v>
      </c>
      <c r="R41" s="178">
        <f t="shared" si="30"/>
        <v>21</v>
      </c>
      <c r="S41" s="178">
        <f t="shared" si="31"/>
        <v>143</v>
      </c>
      <c r="T41" s="178"/>
      <c r="U41" s="178">
        <f t="shared" si="32"/>
        <v>0</v>
      </c>
      <c r="V41" s="178"/>
      <c r="W41" s="178">
        <f t="shared" si="33"/>
        <v>0</v>
      </c>
      <c r="X41" s="178"/>
      <c r="Y41" s="178">
        <f t="shared" si="34"/>
        <v>0</v>
      </c>
      <c r="Z41" s="178"/>
      <c r="AA41" s="178">
        <f t="shared" si="35"/>
        <v>0</v>
      </c>
      <c r="AB41" s="178">
        <f t="shared" si="36"/>
        <v>0</v>
      </c>
      <c r="AC41" s="178"/>
      <c r="AD41" s="178"/>
      <c r="AE41" s="178"/>
      <c r="AF41" s="178">
        <v>1</v>
      </c>
      <c r="AG41" s="178">
        <f t="shared" si="37"/>
        <v>12</v>
      </c>
      <c r="AH41" s="178"/>
      <c r="AI41" s="178">
        <f t="shared" si="38"/>
        <v>0</v>
      </c>
      <c r="AJ41" s="178">
        <v>1</v>
      </c>
      <c r="AK41" s="178">
        <f t="shared" si="39"/>
        <v>3</v>
      </c>
      <c r="AL41" s="178"/>
      <c r="AM41" s="178">
        <f t="shared" si="40"/>
        <v>0</v>
      </c>
      <c r="AN41" s="178"/>
      <c r="AO41" s="178">
        <f t="shared" si="41"/>
        <v>0</v>
      </c>
      <c r="AP41" s="178"/>
      <c r="AQ41" s="178">
        <f t="shared" si="42"/>
        <v>0</v>
      </c>
      <c r="AR41" s="178"/>
      <c r="AS41" s="178">
        <f>AR41*1</f>
        <v>0</v>
      </c>
      <c r="AT41" s="178"/>
      <c r="AU41" s="178">
        <f t="shared" si="43"/>
        <v>0</v>
      </c>
      <c r="AV41" s="178"/>
      <c r="AW41" s="178">
        <f t="shared" si="44"/>
        <v>0</v>
      </c>
      <c r="AX41" s="179">
        <f t="shared" si="45"/>
        <v>3</v>
      </c>
      <c r="AY41" s="240">
        <f t="shared" si="46"/>
        <v>15</v>
      </c>
      <c r="AZ41" s="240">
        <f t="shared" si="47"/>
        <v>158</v>
      </c>
    </row>
    <row r="42" spans="1:52" s="249" customFormat="1" ht="18.75" x14ac:dyDescent="0.25">
      <c r="A42" s="248">
        <v>38</v>
      </c>
      <c r="B42" s="182" t="s">
        <v>414</v>
      </c>
      <c r="C42" s="183">
        <v>21425</v>
      </c>
      <c r="D42" s="182" t="s">
        <v>42</v>
      </c>
      <c r="E42" s="182" t="s">
        <v>28</v>
      </c>
      <c r="F42" s="182" t="s">
        <v>42</v>
      </c>
      <c r="G42" s="178">
        <v>14</v>
      </c>
      <c r="H42" s="178">
        <f t="shared" si="25"/>
        <v>84</v>
      </c>
      <c r="I42" s="178"/>
      <c r="J42" s="178">
        <f t="shared" si="26"/>
        <v>0</v>
      </c>
      <c r="K42" s="178">
        <v>8</v>
      </c>
      <c r="L42" s="178">
        <f t="shared" si="27"/>
        <v>20</v>
      </c>
      <c r="M42" s="178"/>
      <c r="N42" s="178">
        <f t="shared" si="28"/>
        <v>0</v>
      </c>
      <c r="O42" s="178">
        <v>5</v>
      </c>
      <c r="P42" s="178">
        <f t="shared" si="29"/>
        <v>10</v>
      </c>
      <c r="Q42" s="178">
        <v>7</v>
      </c>
      <c r="R42" s="178">
        <f t="shared" si="30"/>
        <v>21</v>
      </c>
      <c r="S42" s="178">
        <f t="shared" si="31"/>
        <v>135</v>
      </c>
      <c r="T42" s="178"/>
      <c r="U42" s="178">
        <f t="shared" si="32"/>
        <v>0</v>
      </c>
      <c r="V42" s="178"/>
      <c r="W42" s="178">
        <f t="shared" si="33"/>
        <v>0</v>
      </c>
      <c r="X42" s="178"/>
      <c r="Y42" s="178">
        <f t="shared" si="34"/>
        <v>0</v>
      </c>
      <c r="Z42" s="178"/>
      <c r="AA42" s="178">
        <f t="shared" si="35"/>
        <v>0</v>
      </c>
      <c r="AB42" s="178">
        <f t="shared" si="36"/>
        <v>0</v>
      </c>
      <c r="AC42" s="178"/>
      <c r="AD42" s="178"/>
      <c r="AE42" s="178"/>
      <c r="AF42" s="178">
        <v>1</v>
      </c>
      <c r="AG42" s="178">
        <f t="shared" si="37"/>
        <v>12</v>
      </c>
      <c r="AH42" s="178"/>
      <c r="AI42" s="178">
        <f t="shared" si="38"/>
        <v>0</v>
      </c>
      <c r="AJ42" s="178">
        <v>2</v>
      </c>
      <c r="AK42" s="178">
        <f t="shared" si="39"/>
        <v>6</v>
      </c>
      <c r="AL42" s="178">
        <v>1</v>
      </c>
      <c r="AM42" s="178">
        <f t="shared" si="40"/>
        <v>1</v>
      </c>
      <c r="AN42" s="178">
        <v>1</v>
      </c>
      <c r="AO42" s="178">
        <f t="shared" si="41"/>
        <v>5</v>
      </c>
      <c r="AP42" s="178">
        <v>1</v>
      </c>
      <c r="AQ42" s="178">
        <f t="shared" si="42"/>
        <v>5</v>
      </c>
      <c r="AR42" s="178">
        <v>1</v>
      </c>
      <c r="AS42" s="178">
        <f>AR42*1</f>
        <v>1</v>
      </c>
      <c r="AT42" s="178"/>
      <c r="AU42" s="178">
        <f t="shared" si="43"/>
        <v>0</v>
      </c>
      <c r="AV42" s="178"/>
      <c r="AW42" s="178">
        <f t="shared" si="44"/>
        <v>0</v>
      </c>
      <c r="AX42" s="179">
        <f t="shared" si="45"/>
        <v>10</v>
      </c>
      <c r="AY42" s="240">
        <f t="shared" si="46"/>
        <v>22</v>
      </c>
      <c r="AZ42" s="240">
        <f t="shared" si="47"/>
        <v>157</v>
      </c>
    </row>
    <row r="43" spans="1:52" s="249" customFormat="1" ht="18.75" x14ac:dyDescent="0.25">
      <c r="A43" s="248">
        <v>39</v>
      </c>
      <c r="B43" s="182" t="s">
        <v>64</v>
      </c>
      <c r="C43" s="183">
        <v>21425</v>
      </c>
      <c r="D43" s="182" t="s">
        <v>42</v>
      </c>
      <c r="E43" s="182" t="s">
        <v>28</v>
      </c>
      <c r="F43" s="182" t="s">
        <v>42</v>
      </c>
      <c r="G43" s="178">
        <v>14</v>
      </c>
      <c r="H43" s="178">
        <f t="shared" si="25"/>
        <v>84</v>
      </c>
      <c r="I43" s="178"/>
      <c r="J43" s="178">
        <f t="shared" si="26"/>
        <v>0</v>
      </c>
      <c r="K43" s="178">
        <v>8</v>
      </c>
      <c r="L43" s="178">
        <f t="shared" si="27"/>
        <v>20</v>
      </c>
      <c r="M43" s="178"/>
      <c r="N43" s="178">
        <f t="shared" si="28"/>
        <v>0</v>
      </c>
      <c r="O43" s="178">
        <v>5</v>
      </c>
      <c r="P43" s="178">
        <f t="shared" si="29"/>
        <v>10</v>
      </c>
      <c r="Q43" s="178">
        <v>7</v>
      </c>
      <c r="R43" s="178">
        <f t="shared" si="30"/>
        <v>21</v>
      </c>
      <c r="S43" s="178">
        <f t="shared" si="31"/>
        <v>135</v>
      </c>
      <c r="T43" s="178"/>
      <c r="U43" s="178">
        <f t="shared" si="32"/>
        <v>0</v>
      </c>
      <c r="V43" s="178"/>
      <c r="W43" s="178">
        <f t="shared" si="33"/>
        <v>0</v>
      </c>
      <c r="X43" s="178"/>
      <c r="Y43" s="178">
        <f t="shared" si="34"/>
        <v>0</v>
      </c>
      <c r="Z43" s="178"/>
      <c r="AA43" s="178">
        <f t="shared" si="35"/>
        <v>0</v>
      </c>
      <c r="AB43" s="178">
        <f t="shared" si="36"/>
        <v>0</v>
      </c>
      <c r="AC43" s="178"/>
      <c r="AD43" s="178"/>
      <c r="AE43" s="178"/>
      <c r="AF43" s="178">
        <v>1</v>
      </c>
      <c r="AG43" s="178">
        <f t="shared" si="37"/>
        <v>12</v>
      </c>
      <c r="AH43" s="178"/>
      <c r="AI43" s="178">
        <f t="shared" si="38"/>
        <v>0</v>
      </c>
      <c r="AJ43" s="178">
        <v>2</v>
      </c>
      <c r="AK43" s="178">
        <f t="shared" si="39"/>
        <v>6</v>
      </c>
      <c r="AL43" s="178">
        <v>1</v>
      </c>
      <c r="AM43" s="178">
        <f t="shared" si="40"/>
        <v>1</v>
      </c>
      <c r="AN43" s="178">
        <v>1</v>
      </c>
      <c r="AO43" s="178">
        <f t="shared" si="41"/>
        <v>5</v>
      </c>
      <c r="AP43" s="178">
        <v>1</v>
      </c>
      <c r="AQ43" s="178">
        <f t="shared" si="42"/>
        <v>5</v>
      </c>
      <c r="AR43" s="178">
        <v>1</v>
      </c>
      <c r="AS43" s="178">
        <f>AR43*1</f>
        <v>1</v>
      </c>
      <c r="AT43" s="178"/>
      <c r="AU43" s="178">
        <f t="shared" si="43"/>
        <v>0</v>
      </c>
      <c r="AV43" s="178"/>
      <c r="AW43" s="178">
        <f t="shared" si="44"/>
        <v>0</v>
      </c>
      <c r="AX43" s="179">
        <f t="shared" si="45"/>
        <v>10</v>
      </c>
      <c r="AY43" s="240">
        <f t="shared" si="46"/>
        <v>22</v>
      </c>
      <c r="AZ43" s="240">
        <f t="shared" si="47"/>
        <v>157</v>
      </c>
    </row>
    <row r="44" spans="1:52" s="249" customFormat="1" ht="18.75" x14ac:dyDescent="0.25">
      <c r="A44" s="248">
        <v>40</v>
      </c>
      <c r="B44" s="182" t="s">
        <v>73</v>
      </c>
      <c r="C44" s="183">
        <v>25684</v>
      </c>
      <c r="D44" s="182" t="s">
        <v>42</v>
      </c>
      <c r="E44" s="182" t="s">
        <v>28</v>
      </c>
      <c r="F44" s="182" t="s">
        <v>42</v>
      </c>
      <c r="G44" s="178">
        <v>13</v>
      </c>
      <c r="H44" s="178">
        <f t="shared" si="25"/>
        <v>78</v>
      </c>
      <c r="I44" s="178"/>
      <c r="J44" s="178">
        <f t="shared" si="26"/>
        <v>0</v>
      </c>
      <c r="K44" s="178">
        <v>13</v>
      </c>
      <c r="L44" s="178">
        <f t="shared" si="27"/>
        <v>30</v>
      </c>
      <c r="M44" s="178"/>
      <c r="N44" s="178">
        <f t="shared" si="28"/>
        <v>0</v>
      </c>
      <c r="O44" s="178">
        <v>5</v>
      </c>
      <c r="P44" s="178">
        <f t="shared" si="29"/>
        <v>10</v>
      </c>
      <c r="Q44" s="178">
        <v>5</v>
      </c>
      <c r="R44" s="178">
        <f t="shared" si="30"/>
        <v>15</v>
      </c>
      <c r="S44" s="178">
        <f t="shared" si="31"/>
        <v>133</v>
      </c>
      <c r="T44" s="178"/>
      <c r="U44" s="178">
        <f t="shared" si="32"/>
        <v>0</v>
      </c>
      <c r="V44" s="178"/>
      <c r="W44" s="178">
        <f t="shared" si="33"/>
        <v>0</v>
      </c>
      <c r="X44" s="178"/>
      <c r="Y44" s="178">
        <f t="shared" si="34"/>
        <v>0</v>
      </c>
      <c r="Z44" s="178"/>
      <c r="AA44" s="178">
        <f t="shared" si="35"/>
        <v>0</v>
      </c>
      <c r="AB44" s="178">
        <f t="shared" si="36"/>
        <v>0</v>
      </c>
      <c r="AC44" s="178"/>
      <c r="AD44" s="178"/>
      <c r="AE44" s="178"/>
      <c r="AF44" s="178">
        <v>1</v>
      </c>
      <c r="AG44" s="178">
        <f t="shared" si="37"/>
        <v>12</v>
      </c>
      <c r="AH44" s="178"/>
      <c r="AI44" s="178">
        <f t="shared" si="38"/>
        <v>0</v>
      </c>
      <c r="AJ44" s="178">
        <v>1</v>
      </c>
      <c r="AK44" s="178">
        <f t="shared" si="39"/>
        <v>3</v>
      </c>
      <c r="AL44" s="178"/>
      <c r="AM44" s="178">
        <f t="shared" si="40"/>
        <v>0</v>
      </c>
      <c r="AN44" s="178"/>
      <c r="AO44" s="178">
        <f t="shared" si="41"/>
        <v>0</v>
      </c>
      <c r="AP44" s="178"/>
      <c r="AQ44" s="178">
        <f t="shared" si="42"/>
        <v>0</v>
      </c>
      <c r="AR44" s="178"/>
      <c r="AS44" s="178"/>
      <c r="AT44" s="178"/>
      <c r="AU44" s="178">
        <f t="shared" si="43"/>
        <v>0</v>
      </c>
      <c r="AV44" s="178"/>
      <c r="AW44" s="178">
        <f t="shared" si="44"/>
        <v>0</v>
      </c>
      <c r="AX44" s="179">
        <f t="shared" si="45"/>
        <v>3</v>
      </c>
      <c r="AY44" s="240">
        <f t="shared" si="46"/>
        <v>15</v>
      </c>
      <c r="AZ44" s="240">
        <f t="shared" si="47"/>
        <v>148</v>
      </c>
    </row>
    <row r="45" spans="1:52" s="249" customFormat="1" ht="18.75" x14ac:dyDescent="0.25">
      <c r="A45" s="248">
        <v>41</v>
      </c>
      <c r="B45" s="182" t="s">
        <v>101</v>
      </c>
      <c r="C45" s="183">
        <v>22681</v>
      </c>
      <c r="D45" s="182" t="s">
        <v>42</v>
      </c>
      <c r="E45" s="182" t="s">
        <v>28</v>
      </c>
      <c r="F45" s="182" t="s">
        <v>42</v>
      </c>
      <c r="G45" s="178">
        <v>13</v>
      </c>
      <c r="H45" s="178">
        <f t="shared" si="25"/>
        <v>78</v>
      </c>
      <c r="I45" s="178"/>
      <c r="J45" s="178">
        <f t="shared" si="26"/>
        <v>0</v>
      </c>
      <c r="K45" s="178">
        <v>12</v>
      </c>
      <c r="L45" s="178">
        <f t="shared" si="27"/>
        <v>28</v>
      </c>
      <c r="M45" s="178"/>
      <c r="N45" s="178">
        <f t="shared" si="28"/>
        <v>0</v>
      </c>
      <c r="O45" s="178">
        <v>5</v>
      </c>
      <c r="P45" s="178">
        <f t="shared" si="29"/>
        <v>10</v>
      </c>
      <c r="Q45" s="178">
        <v>6</v>
      </c>
      <c r="R45" s="178">
        <f t="shared" si="30"/>
        <v>18</v>
      </c>
      <c r="S45" s="178">
        <f t="shared" si="31"/>
        <v>134</v>
      </c>
      <c r="T45" s="178"/>
      <c r="U45" s="178">
        <f t="shared" si="32"/>
        <v>0</v>
      </c>
      <c r="V45" s="178"/>
      <c r="W45" s="178">
        <f t="shared" si="33"/>
        <v>0</v>
      </c>
      <c r="X45" s="178"/>
      <c r="Y45" s="178">
        <f t="shared" si="34"/>
        <v>0</v>
      </c>
      <c r="Z45" s="178"/>
      <c r="AA45" s="178">
        <f t="shared" si="35"/>
        <v>0</v>
      </c>
      <c r="AB45" s="178">
        <f t="shared" si="36"/>
        <v>0</v>
      </c>
      <c r="AC45" s="178"/>
      <c r="AD45" s="178"/>
      <c r="AE45" s="178"/>
      <c r="AF45" s="178">
        <v>1</v>
      </c>
      <c r="AG45" s="178">
        <f t="shared" si="37"/>
        <v>12</v>
      </c>
      <c r="AH45" s="178"/>
      <c r="AI45" s="178">
        <f t="shared" si="38"/>
        <v>0</v>
      </c>
      <c r="AJ45" s="178"/>
      <c r="AK45" s="178">
        <f t="shared" si="39"/>
        <v>0</v>
      </c>
      <c r="AL45" s="178"/>
      <c r="AM45" s="178">
        <f t="shared" si="40"/>
        <v>0</v>
      </c>
      <c r="AN45" s="178"/>
      <c r="AO45" s="178">
        <f t="shared" si="41"/>
        <v>0</v>
      </c>
      <c r="AP45" s="178"/>
      <c r="AQ45" s="178">
        <f t="shared" si="42"/>
        <v>0</v>
      </c>
      <c r="AR45" s="178"/>
      <c r="AS45" s="178">
        <f t="shared" ref="AS45:AS54" si="48">AR45*1</f>
        <v>0</v>
      </c>
      <c r="AT45" s="178"/>
      <c r="AU45" s="178">
        <f t="shared" si="43"/>
        <v>0</v>
      </c>
      <c r="AV45" s="178"/>
      <c r="AW45" s="178">
        <f t="shared" si="44"/>
        <v>0</v>
      </c>
      <c r="AX45" s="179">
        <f t="shared" si="45"/>
        <v>0</v>
      </c>
      <c r="AY45" s="240">
        <f t="shared" si="46"/>
        <v>12</v>
      </c>
      <c r="AZ45" s="240">
        <f t="shared" si="47"/>
        <v>146</v>
      </c>
    </row>
    <row r="46" spans="1:52" s="249" customFormat="1" ht="18.75" customHeight="1" x14ac:dyDescent="0.25">
      <c r="A46" s="248">
        <v>42</v>
      </c>
      <c r="B46" s="182" t="s">
        <v>79</v>
      </c>
      <c r="C46" s="183">
        <v>20759</v>
      </c>
      <c r="D46" s="182" t="s">
        <v>80</v>
      </c>
      <c r="E46" s="182" t="s">
        <v>28</v>
      </c>
      <c r="F46" s="182" t="s">
        <v>42</v>
      </c>
      <c r="G46" s="178">
        <v>14</v>
      </c>
      <c r="H46" s="178">
        <f t="shared" si="25"/>
        <v>84</v>
      </c>
      <c r="I46" s="178"/>
      <c r="J46" s="178">
        <f t="shared" si="26"/>
        <v>0</v>
      </c>
      <c r="K46" s="178">
        <v>8</v>
      </c>
      <c r="L46" s="178">
        <f t="shared" si="27"/>
        <v>20</v>
      </c>
      <c r="M46" s="178"/>
      <c r="N46" s="178">
        <f t="shared" si="28"/>
        <v>0</v>
      </c>
      <c r="O46" s="178">
        <v>3</v>
      </c>
      <c r="P46" s="178">
        <f t="shared" si="29"/>
        <v>6</v>
      </c>
      <c r="Q46" s="178">
        <v>7</v>
      </c>
      <c r="R46" s="178">
        <f t="shared" si="30"/>
        <v>21</v>
      </c>
      <c r="S46" s="178">
        <f t="shared" si="31"/>
        <v>131</v>
      </c>
      <c r="T46" s="178"/>
      <c r="U46" s="178">
        <f t="shared" si="32"/>
        <v>0</v>
      </c>
      <c r="V46" s="178"/>
      <c r="W46" s="178">
        <f t="shared" si="33"/>
        <v>0</v>
      </c>
      <c r="X46" s="178"/>
      <c r="Y46" s="178">
        <f t="shared" si="34"/>
        <v>0</v>
      </c>
      <c r="Z46" s="178"/>
      <c r="AA46" s="178">
        <f t="shared" si="35"/>
        <v>0</v>
      </c>
      <c r="AB46" s="178">
        <f t="shared" si="36"/>
        <v>0</v>
      </c>
      <c r="AC46" s="178"/>
      <c r="AD46" s="178"/>
      <c r="AE46" s="178"/>
      <c r="AF46" s="178">
        <v>1</v>
      </c>
      <c r="AG46" s="178">
        <f t="shared" si="37"/>
        <v>12</v>
      </c>
      <c r="AH46" s="178"/>
      <c r="AI46" s="178">
        <f t="shared" si="38"/>
        <v>0</v>
      </c>
      <c r="AJ46" s="178"/>
      <c r="AK46" s="178">
        <f t="shared" si="39"/>
        <v>0</v>
      </c>
      <c r="AL46" s="178">
        <v>1</v>
      </c>
      <c r="AM46" s="178">
        <f t="shared" si="40"/>
        <v>1</v>
      </c>
      <c r="AN46" s="178"/>
      <c r="AO46" s="178">
        <f t="shared" si="41"/>
        <v>0</v>
      </c>
      <c r="AP46" s="178"/>
      <c r="AQ46" s="178">
        <f t="shared" si="42"/>
        <v>0</v>
      </c>
      <c r="AR46" s="178"/>
      <c r="AS46" s="178">
        <f t="shared" si="48"/>
        <v>0</v>
      </c>
      <c r="AT46" s="178"/>
      <c r="AU46" s="178">
        <f t="shared" si="43"/>
        <v>0</v>
      </c>
      <c r="AV46" s="178"/>
      <c r="AW46" s="178">
        <f t="shared" si="44"/>
        <v>0</v>
      </c>
      <c r="AX46" s="179">
        <f t="shared" si="45"/>
        <v>1</v>
      </c>
      <c r="AY46" s="240">
        <f t="shared" si="46"/>
        <v>13</v>
      </c>
      <c r="AZ46" s="240">
        <f t="shared" si="47"/>
        <v>144</v>
      </c>
    </row>
    <row r="47" spans="1:52" s="249" customFormat="1" ht="19.5" customHeight="1" x14ac:dyDescent="0.25">
      <c r="A47" s="248">
        <v>43</v>
      </c>
      <c r="B47" s="182" t="s">
        <v>87</v>
      </c>
      <c r="C47" s="183">
        <v>24512</v>
      </c>
      <c r="D47" s="182" t="s">
        <v>88</v>
      </c>
      <c r="E47" s="182" t="s">
        <v>28</v>
      </c>
      <c r="F47" s="182" t="s">
        <v>42</v>
      </c>
      <c r="G47" s="178">
        <v>11</v>
      </c>
      <c r="H47" s="178">
        <f t="shared" si="25"/>
        <v>66</v>
      </c>
      <c r="I47" s="178"/>
      <c r="J47" s="178">
        <f t="shared" si="26"/>
        <v>0</v>
      </c>
      <c r="K47" s="178">
        <v>13</v>
      </c>
      <c r="L47" s="178">
        <f t="shared" si="27"/>
        <v>30</v>
      </c>
      <c r="M47" s="178"/>
      <c r="N47" s="178">
        <f t="shared" si="28"/>
        <v>0</v>
      </c>
      <c r="O47" s="178">
        <v>5</v>
      </c>
      <c r="P47" s="178">
        <f t="shared" si="29"/>
        <v>10</v>
      </c>
      <c r="Q47" s="178">
        <v>4</v>
      </c>
      <c r="R47" s="178">
        <f t="shared" si="30"/>
        <v>12</v>
      </c>
      <c r="S47" s="178">
        <f t="shared" si="31"/>
        <v>118</v>
      </c>
      <c r="T47" s="178"/>
      <c r="U47" s="178">
        <f t="shared" si="32"/>
        <v>0</v>
      </c>
      <c r="V47" s="178"/>
      <c r="W47" s="178">
        <f t="shared" si="33"/>
        <v>0</v>
      </c>
      <c r="X47" s="178">
        <v>1</v>
      </c>
      <c r="Y47" s="178">
        <f t="shared" si="34"/>
        <v>3</v>
      </c>
      <c r="Z47" s="178"/>
      <c r="AA47" s="178">
        <f t="shared" si="35"/>
        <v>0</v>
      </c>
      <c r="AB47" s="178">
        <f t="shared" si="36"/>
        <v>3</v>
      </c>
      <c r="AC47" s="178"/>
      <c r="AD47" s="178"/>
      <c r="AE47" s="178"/>
      <c r="AF47" s="178">
        <v>1</v>
      </c>
      <c r="AG47" s="178">
        <f t="shared" si="37"/>
        <v>12</v>
      </c>
      <c r="AH47" s="178"/>
      <c r="AI47" s="178">
        <f t="shared" si="38"/>
        <v>0</v>
      </c>
      <c r="AJ47" s="178">
        <v>1</v>
      </c>
      <c r="AK47" s="178">
        <f t="shared" si="39"/>
        <v>3</v>
      </c>
      <c r="AL47" s="178"/>
      <c r="AM47" s="178">
        <f t="shared" si="40"/>
        <v>0</v>
      </c>
      <c r="AN47" s="178"/>
      <c r="AO47" s="178">
        <f t="shared" si="41"/>
        <v>0</v>
      </c>
      <c r="AP47" s="178"/>
      <c r="AQ47" s="178">
        <f t="shared" si="42"/>
        <v>0</v>
      </c>
      <c r="AR47" s="178"/>
      <c r="AS47" s="178">
        <f t="shared" si="48"/>
        <v>0</v>
      </c>
      <c r="AT47" s="178"/>
      <c r="AU47" s="178">
        <f t="shared" si="43"/>
        <v>0</v>
      </c>
      <c r="AV47" s="178"/>
      <c r="AW47" s="178">
        <f t="shared" si="44"/>
        <v>0</v>
      </c>
      <c r="AX47" s="179">
        <f t="shared" si="45"/>
        <v>3</v>
      </c>
      <c r="AY47" s="240">
        <f t="shared" si="46"/>
        <v>15</v>
      </c>
      <c r="AZ47" s="240">
        <f t="shared" si="47"/>
        <v>136</v>
      </c>
    </row>
    <row r="48" spans="1:52" s="52" customFormat="1" ht="19.5" customHeight="1" x14ac:dyDescent="0.2">
      <c r="A48" s="248">
        <v>44</v>
      </c>
      <c r="B48" s="250" t="s">
        <v>439</v>
      </c>
      <c r="C48" s="183">
        <v>21711</v>
      </c>
      <c r="D48" s="182" t="s">
        <v>80</v>
      </c>
      <c r="E48" s="182" t="s">
        <v>28</v>
      </c>
      <c r="F48" s="182" t="s">
        <v>42</v>
      </c>
      <c r="G48" s="178">
        <v>0</v>
      </c>
      <c r="H48" s="178">
        <f t="shared" si="25"/>
        <v>0</v>
      </c>
      <c r="I48" s="178"/>
      <c r="J48" s="178">
        <f t="shared" si="26"/>
        <v>0</v>
      </c>
      <c r="K48" s="178">
        <v>28</v>
      </c>
      <c r="L48" s="178">
        <f t="shared" si="27"/>
        <v>60</v>
      </c>
      <c r="M48" s="178"/>
      <c r="N48" s="178">
        <f t="shared" si="28"/>
        <v>0</v>
      </c>
      <c r="O48" s="178">
        <v>0</v>
      </c>
      <c r="P48" s="178">
        <f t="shared" si="29"/>
        <v>0</v>
      </c>
      <c r="Q48" s="178">
        <v>0</v>
      </c>
      <c r="R48" s="178">
        <f t="shared" si="30"/>
        <v>0</v>
      </c>
      <c r="S48" s="178">
        <f t="shared" si="31"/>
        <v>60</v>
      </c>
      <c r="T48" s="178"/>
      <c r="U48" s="178">
        <f t="shared" si="32"/>
        <v>0</v>
      </c>
      <c r="V48" s="178"/>
      <c r="W48" s="178">
        <f t="shared" si="33"/>
        <v>0</v>
      </c>
      <c r="X48" s="178"/>
      <c r="Y48" s="178">
        <f t="shared" si="34"/>
        <v>0</v>
      </c>
      <c r="Z48" s="178"/>
      <c r="AA48" s="178">
        <f t="shared" si="35"/>
        <v>0</v>
      </c>
      <c r="AB48" s="178">
        <f t="shared" si="36"/>
        <v>0</v>
      </c>
      <c r="AC48" s="178"/>
      <c r="AD48" s="178"/>
      <c r="AE48" s="178"/>
      <c r="AF48" s="178">
        <v>1</v>
      </c>
      <c r="AG48" s="178">
        <f t="shared" si="37"/>
        <v>12</v>
      </c>
      <c r="AH48" s="178"/>
      <c r="AI48" s="178">
        <f t="shared" si="38"/>
        <v>0</v>
      </c>
      <c r="AJ48" s="178">
        <v>1</v>
      </c>
      <c r="AK48" s="178">
        <f t="shared" si="39"/>
        <v>3</v>
      </c>
      <c r="AL48" s="178">
        <v>0</v>
      </c>
      <c r="AM48" s="178">
        <f t="shared" si="40"/>
        <v>0</v>
      </c>
      <c r="AN48" s="178"/>
      <c r="AO48" s="178">
        <f t="shared" si="41"/>
        <v>0</v>
      </c>
      <c r="AP48" s="178"/>
      <c r="AQ48" s="178">
        <f t="shared" si="42"/>
        <v>0</v>
      </c>
      <c r="AR48" s="178"/>
      <c r="AS48" s="178">
        <f t="shared" si="48"/>
        <v>0</v>
      </c>
      <c r="AT48" s="178"/>
      <c r="AU48" s="178">
        <f t="shared" si="43"/>
        <v>0</v>
      </c>
      <c r="AV48" s="178"/>
      <c r="AW48" s="178">
        <f t="shared" si="44"/>
        <v>0</v>
      </c>
      <c r="AX48" s="179">
        <f t="shared" si="45"/>
        <v>3</v>
      </c>
      <c r="AY48" s="240">
        <f t="shared" si="46"/>
        <v>15</v>
      </c>
      <c r="AZ48" s="240">
        <f t="shared" si="47"/>
        <v>75</v>
      </c>
    </row>
    <row r="49" spans="1:52" s="52" customFormat="1" ht="19.5" customHeight="1" x14ac:dyDescent="0.2">
      <c r="A49" s="248">
        <v>45</v>
      </c>
      <c r="B49" s="250" t="s">
        <v>440</v>
      </c>
      <c r="C49" s="183">
        <v>23141</v>
      </c>
      <c r="D49" s="182" t="s">
        <v>80</v>
      </c>
      <c r="E49" s="182" t="s">
        <v>28</v>
      </c>
      <c r="F49" s="182" t="s">
        <v>42</v>
      </c>
      <c r="G49" s="178">
        <v>0</v>
      </c>
      <c r="H49" s="178">
        <f t="shared" si="25"/>
        <v>0</v>
      </c>
      <c r="I49" s="178"/>
      <c r="J49" s="178">
        <f t="shared" si="26"/>
        <v>0</v>
      </c>
      <c r="K49" s="178">
        <v>28</v>
      </c>
      <c r="L49" s="178">
        <f t="shared" si="27"/>
        <v>60</v>
      </c>
      <c r="M49" s="178"/>
      <c r="N49" s="178">
        <f t="shared" si="28"/>
        <v>0</v>
      </c>
      <c r="O49" s="178">
        <v>0</v>
      </c>
      <c r="P49" s="178">
        <f t="shared" si="29"/>
        <v>0</v>
      </c>
      <c r="Q49" s="178">
        <v>0</v>
      </c>
      <c r="R49" s="178">
        <f t="shared" si="30"/>
        <v>0</v>
      </c>
      <c r="S49" s="178">
        <f t="shared" si="31"/>
        <v>60</v>
      </c>
      <c r="T49" s="178"/>
      <c r="U49" s="178">
        <f t="shared" si="32"/>
        <v>0</v>
      </c>
      <c r="V49" s="178"/>
      <c r="W49" s="178">
        <f t="shared" si="33"/>
        <v>0</v>
      </c>
      <c r="X49" s="178"/>
      <c r="Y49" s="178">
        <f t="shared" si="34"/>
        <v>0</v>
      </c>
      <c r="Z49" s="178"/>
      <c r="AA49" s="178">
        <f t="shared" si="35"/>
        <v>0</v>
      </c>
      <c r="AB49" s="178">
        <f t="shared" si="36"/>
        <v>0</v>
      </c>
      <c r="AC49" s="178"/>
      <c r="AD49" s="178"/>
      <c r="AE49" s="178"/>
      <c r="AF49" s="178">
        <v>1</v>
      </c>
      <c r="AG49" s="178">
        <f t="shared" si="37"/>
        <v>12</v>
      </c>
      <c r="AH49" s="178"/>
      <c r="AI49" s="178">
        <f t="shared" si="38"/>
        <v>0</v>
      </c>
      <c r="AJ49" s="178"/>
      <c r="AK49" s="178">
        <f t="shared" si="39"/>
        <v>0</v>
      </c>
      <c r="AL49" s="178">
        <v>0</v>
      </c>
      <c r="AM49" s="178">
        <f t="shared" si="40"/>
        <v>0</v>
      </c>
      <c r="AN49" s="178"/>
      <c r="AO49" s="178">
        <f t="shared" si="41"/>
        <v>0</v>
      </c>
      <c r="AP49" s="178"/>
      <c r="AQ49" s="178">
        <f t="shared" si="42"/>
        <v>0</v>
      </c>
      <c r="AR49" s="178"/>
      <c r="AS49" s="178">
        <f t="shared" si="48"/>
        <v>0</v>
      </c>
      <c r="AT49" s="178"/>
      <c r="AU49" s="178">
        <f t="shared" si="43"/>
        <v>0</v>
      </c>
      <c r="AV49" s="178"/>
      <c r="AW49" s="178">
        <f t="shared" si="44"/>
        <v>0</v>
      </c>
      <c r="AX49" s="179">
        <f t="shared" si="45"/>
        <v>0</v>
      </c>
      <c r="AY49" s="240">
        <f t="shared" si="46"/>
        <v>12</v>
      </c>
      <c r="AZ49" s="240">
        <f t="shared" si="47"/>
        <v>72</v>
      </c>
    </row>
    <row r="50" spans="1:52" s="52" customFormat="1" ht="19.5" customHeight="1" x14ac:dyDescent="0.2">
      <c r="A50" s="248">
        <v>46</v>
      </c>
      <c r="B50" s="250" t="s">
        <v>436</v>
      </c>
      <c r="C50" s="183">
        <v>24051</v>
      </c>
      <c r="D50" s="182" t="s">
        <v>80</v>
      </c>
      <c r="E50" s="182" t="s">
        <v>28</v>
      </c>
      <c r="F50" s="182" t="s">
        <v>42</v>
      </c>
      <c r="G50" s="178">
        <v>0</v>
      </c>
      <c r="H50" s="178">
        <f t="shared" si="25"/>
        <v>0</v>
      </c>
      <c r="I50" s="178"/>
      <c r="J50" s="178">
        <f t="shared" si="26"/>
        <v>0</v>
      </c>
      <c r="K50" s="178">
        <v>22</v>
      </c>
      <c r="L50" s="178">
        <f t="shared" si="27"/>
        <v>48</v>
      </c>
      <c r="M50" s="178"/>
      <c r="N50" s="178">
        <f t="shared" si="28"/>
        <v>0</v>
      </c>
      <c r="O50" s="178">
        <v>0</v>
      </c>
      <c r="P50" s="178">
        <f t="shared" si="29"/>
        <v>0</v>
      </c>
      <c r="Q50" s="178">
        <v>0</v>
      </c>
      <c r="R50" s="178">
        <f t="shared" si="30"/>
        <v>0</v>
      </c>
      <c r="S50" s="178">
        <f t="shared" si="31"/>
        <v>48</v>
      </c>
      <c r="T50" s="178"/>
      <c r="U50" s="178">
        <f t="shared" si="32"/>
        <v>0</v>
      </c>
      <c r="V50" s="178"/>
      <c r="W50" s="178">
        <f t="shared" si="33"/>
        <v>0</v>
      </c>
      <c r="X50" s="178"/>
      <c r="Y50" s="178">
        <f t="shared" si="34"/>
        <v>0</v>
      </c>
      <c r="Z50" s="178"/>
      <c r="AA50" s="178">
        <f t="shared" si="35"/>
        <v>0</v>
      </c>
      <c r="AB50" s="178">
        <f t="shared" si="36"/>
        <v>0</v>
      </c>
      <c r="AC50" s="178"/>
      <c r="AD50" s="178"/>
      <c r="AE50" s="178"/>
      <c r="AF50" s="178">
        <v>1</v>
      </c>
      <c r="AG50" s="178">
        <f t="shared" si="37"/>
        <v>12</v>
      </c>
      <c r="AH50" s="178"/>
      <c r="AI50" s="178">
        <f t="shared" si="38"/>
        <v>0</v>
      </c>
      <c r="AJ50" s="178">
        <v>2</v>
      </c>
      <c r="AK50" s="178">
        <f t="shared" si="39"/>
        <v>6</v>
      </c>
      <c r="AL50" s="178">
        <v>0</v>
      </c>
      <c r="AM50" s="178">
        <f t="shared" si="40"/>
        <v>0</v>
      </c>
      <c r="AN50" s="178"/>
      <c r="AO50" s="178">
        <f t="shared" si="41"/>
        <v>0</v>
      </c>
      <c r="AP50" s="178"/>
      <c r="AQ50" s="178">
        <f t="shared" si="42"/>
        <v>0</v>
      </c>
      <c r="AR50" s="178"/>
      <c r="AS50" s="178">
        <f t="shared" si="48"/>
        <v>0</v>
      </c>
      <c r="AT50" s="178"/>
      <c r="AU50" s="178">
        <f t="shared" si="43"/>
        <v>0</v>
      </c>
      <c r="AV50" s="178"/>
      <c r="AW50" s="178">
        <f t="shared" si="44"/>
        <v>0</v>
      </c>
      <c r="AX50" s="179">
        <f t="shared" si="45"/>
        <v>6</v>
      </c>
      <c r="AY50" s="240">
        <f t="shared" si="46"/>
        <v>18</v>
      </c>
      <c r="AZ50" s="240">
        <f t="shared" si="47"/>
        <v>66</v>
      </c>
    </row>
    <row r="51" spans="1:52" s="52" customFormat="1" ht="19.5" customHeight="1" x14ac:dyDescent="0.2">
      <c r="A51" s="248">
        <v>47</v>
      </c>
      <c r="B51" s="250" t="s">
        <v>442</v>
      </c>
      <c r="C51" s="183">
        <v>24450</v>
      </c>
      <c r="D51" s="182" t="s">
        <v>80</v>
      </c>
      <c r="E51" s="182" t="s">
        <v>28</v>
      </c>
      <c r="F51" s="182" t="s">
        <v>42</v>
      </c>
      <c r="G51" s="178">
        <v>0</v>
      </c>
      <c r="H51" s="178">
        <f t="shared" si="25"/>
        <v>0</v>
      </c>
      <c r="I51" s="178"/>
      <c r="J51" s="178">
        <f t="shared" si="26"/>
        <v>0</v>
      </c>
      <c r="K51" s="178">
        <v>25</v>
      </c>
      <c r="L51" s="178">
        <f t="shared" si="27"/>
        <v>54</v>
      </c>
      <c r="M51" s="178"/>
      <c r="N51" s="178">
        <f t="shared" si="28"/>
        <v>0</v>
      </c>
      <c r="O51" s="178">
        <v>0</v>
      </c>
      <c r="P51" s="178">
        <f t="shared" si="29"/>
        <v>0</v>
      </c>
      <c r="Q51" s="178">
        <v>0</v>
      </c>
      <c r="R51" s="178">
        <f t="shared" si="30"/>
        <v>0</v>
      </c>
      <c r="S51" s="178">
        <f t="shared" si="31"/>
        <v>54</v>
      </c>
      <c r="T51" s="178"/>
      <c r="U51" s="178">
        <f t="shared" si="32"/>
        <v>0</v>
      </c>
      <c r="V51" s="178"/>
      <c r="W51" s="178">
        <f t="shared" si="33"/>
        <v>0</v>
      </c>
      <c r="X51" s="178"/>
      <c r="Y51" s="178">
        <f t="shared" si="34"/>
        <v>0</v>
      </c>
      <c r="Z51" s="178"/>
      <c r="AA51" s="178">
        <f t="shared" si="35"/>
        <v>0</v>
      </c>
      <c r="AB51" s="178">
        <f t="shared" si="36"/>
        <v>0</v>
      </c>
      <c r="AC51" s="178"/>
      <c r="AD51" s="178"/>
      <c r="AE51" s="178"/>
      <c r="AF51" s="178">
        <v>1</v>
      </c>
      <c r="AG51" s="178">
        <f t="shared" si="37"/>
        <v>12</v>
      </c>
      <c r="AH51" s="178"/>
      <c r="AI51" s="178">
        <f t="shared" si="38"/>
        <v>0</v>
      </c>
      <c r="AJ51" s="178"/>
      <c r="AK51" s="178">
        <f t="shared" si="39"/>
        <v>0</v>
      </c>
      <c r="AL51" s="178">
        <v>0</v>
      </c>
      <c r="AM51" s="178">
        <f t="shared" si="40"/>
        <v>0</v>
      </c>
      <c r="AN51" s="178"/>
      <c r="AO51" s="178">
        <f t="shared" si="41"/>
        <v>0</v>
      </c>
      <c r="AP51" s="178"/>
      <c r="AQ51" s="178">
        <f t="shared" si="42"/>
        <v>0</v>
      </c>
      <c r="AR51" s="178"/>
      <c r="AS51" s="178">
        <f t="shared" si="48"/>
        <v>0</v>
      </c>
      <c r="AT51" s="178"/>
      <c r="AU51" s="178">
        <f t="shared" si="43"/>
        <v>0</v>
      </c>
      <c r="AV51" s="178"/>
      <c r="AW51" s="178">
        <f t="shared" si="44"/>
        <v>0</v>
      </c>
      <c r="AX51" s="179">
        <f t="shared" si="45"/>
        <v>0</v>
      </c>
      <c r="AY51" s="240">
        <f t="shared" si="46"/>
        <v>12</v>
      </c>
      <c r="AZ51" s="240">
        <f t="shared" si="47"/>
        <v>66</v>
      </c>
    </row>
    <row r="52" spans="1:52" s="52" customFormat="1" ht="19.5" customHeight="1" x14ac:dyDescent="0.2">
      <c r="A52" s="248">
        <v>48</v>
      </c>
      <c r="B52" s="250" t="s">
        <v>437</v>
      </c>
      <c r="C52" s="183">
        <v>21619</v>
      </c>
      <c r="D52" s="182" t="s">
        <v>80</v>
      </c>
      <c r="E52" s="182" t="s">
        <v>28</v>
      </c>
      <c r="F52" s="182" t="s">
        <v>42</v>
      </c>
      <c r="G52" s="178">
        <v>0</v>
      </c>
      <c r="H52" s="178">
        <f t="shared" si="25"/>
        <v>0</v>
      </c>
      <c r="I52" s="178"/>
      <c r="J52" s="178">
        <f t="shared" si="26"/>
        <v>0</v>
      </c>
      <c r="K52" s="178">
        <v>23</v>
      </c>
      <c r="L52" s="178">
        <f t="shared" si="27"/>
        <v>50</v>
      </c>
      <c r="M52" s="178"/>
      <c r="N52" s="178">
        <f t="shared" si="28"/>
        <v>0</v>
      </c>
      <c r="O52" s="178">
        <v>0</v>
      </c>
      <c r="P52" s="178">
        <f t="shared" si="29"/>
        <v>0</v>
      </c>
      <c r="Q52" s="178">
        <v>0</v>
      </c>
      <c r="R52" s="178">
        <f t="shared" si="30"/>
        <v>0</v>
      </c>
      <c r="S52" s="178">
        <f t="shared" si="31"/>
        <v>50</v>
      </c>
      <c r="T52" s="178"/>
      <c r="U52" s="178">
        <f t="shared" si="32"/>
        <v>0</v>
      </c>
      <c r="V52" s="178"/>
      <c r="W52" s="178">
        <f t="shared" si="33"/>
        <v>0</v>
      </c>
      <c r="X52" s="178"/>
      <c r="Y52" s="178">
        <f t="shared" si="34"/>
        <v>0</v>
      </c>
      <c r="Z52" s="178"/>
      <c r="AA52" s="178">
        <f t="shared" si="35"/>
        <v>0</v>
      </c>
      <c r="AB52" s="178">
        <f t="shared" si="36"/>
        <v>0</v>
      </c>
      <c r="AC52" s="178"/>
      <c r="AD52" s="178"/>
      <c r="AE52" s="178"/>
      <c r="AF52" s="178">
        <v>1</v>
      </c>
      <c r="AG52" s="178">
        <f t="shared" si="37"/>
        <v>12</v>
      </c>
      <c r="AH52" s="178"/>
      <c r="AI52" s="178">
        <f t="shared" si="38"/>
        <v>0</v>
      </c>
      <c r="AJ52" s="178"/>
      <c r="AK52" s="178">
        <f t="shared" si="39"/>
        <v>0</v>
      </c>
      <c r="AL52" s="178">
        <v>0</v>
      </c>
      <c r="AM52" s="178">
        <f t="shared" si="40"/>
        <v>0</v>
      </c>
      <c r="AN52" s="178"/>
      <c r="AO52" s="178">
        <f t="shared" si="41"/>
        <v>0</v>
      </c>
      <c r="AP52" s="178"/>
      <c r="AQ52" s="178">
        <f t="shared" si="42"/>
        <v>0</v>
      </c>
      <c r="AR52" s="178"/>
      <c r="AS52" s="178">
        <f t="shared" si="48"/>
        <v>0</v>
      </c>
      <c r="AT52" s="178"/>
      <c r="AU52" s="178">
        <f t="shared" si="43"/>
        <v>0</v>
      </c>
      <c r="AV52" s="178"/>
      <c r="AW52" s="178">
        <f t="shared" si="44"/>
        <v>0</v>
      </c>
      <c r="AX52" s="179">
        <f t="shared" si="45"/>
        <v>0</v>
      </c>
      <c r="AY52" s="240">
        <f t="shared" si="46"/>
        <v>12</v>
      </c>
      <c r="AZ52" s="240">
        <f t="shared" si="47"/>
        <v>62</v>
      </c>
    </row>
    <row r="53" spans="1:52" s="52" customFormat="1" ht="19.5" customHeight="1" x14ac:dyDescent="0.2">
      <c r="A53" s="248">
        <v>49</v>
      </c>
      <c r="B53" s="250" t="s">
        <v>441</v>
      </c>
      <c r="C53" s="183">
        <v>24565</v>
      </c>
      <c r="D53" s="182" t="s">
        <v>80</v>
      </c>
      <c r="E53" s="182" t="s">
        <v>28</v>
      </c>
      <c r="F53" s="182" t="s">
        <v>42</v>
      </c>
      <c r="G53" s="178">
        <v>0</v>
      </c>
      <c r="H53" s="178">
        <f t="shared" si="25"/>
        <v>0</v>
      </c>
      <c r="I53" s="178"/>
      <c r="J53" s="178">
        <f t="shared" si="26"/>
        <v>0</v>
      </c>
      <c r="K53" s="178">
        <v>23</v>
      </c>
      <c r="L53" s="178">
        <f t="shared" si="27"/>
        <v>50</v>
      </c>
      <c r="M53" s="178"/>
      <c r="N53" s="178">
        <f t="shared" si="28"/>
        <v>0</v>
      </c>
      <c r="O53" s="178">
        <v>0</v>
      </c>
      <c r="P53" s="178">
        <f t="shared" si="29"/>
        <v>0</v>
      </c>
      <c r="Q53" s="178">
        <v>0</v>
      </c>
      <c r="R53" s="178">
        <f t="shared" si="30"/>
        <v>0</v>
      </c>
      <c r="S53" s="178">
        <f t="shared" si="31"/>
        <v>50</v>
      </c>
      <c r="T53" s="178"/>
      <c r="U53" s="178">
        <f t="shared" si="32"/>
        <v>0</v>
      </c>
      <c r="V53" s="178"/>
      <c r="W53" s="178">
        <f t="shared" si="33"/>
        <v>0</v>
      </c>
      <c r="X53" s="178"/>
      <c r="Y53" s="178">
        <f t="shared" si="34"/>
        <v>0</v>
      </c>
      <c r="Z53" s="178"/>
      <c r="AA53" s="178">
        <f t="shared" si="35"/>
        <v>0</v>
      </c>
      <c r="AB53" s="178">
        <f t="shared" si="36"/>
        <v>0</v>
      </c>
      <c r="AC53" s="178"/>
      <c r="AD53" s="178"/>
      <c r="AE53" s="178"/>
      <c r="AF53" s="178">
        <v>1</v>
      </c>
      <c r="AG53" s="178">
        <f t="shared" si="37"/>
        <v>12</v>
      </c>
      <c r="AH53" s="178"/>
      <c r="AI53" s="178">
        <f t="shared" si="38"/>
        <v>0</v>
      </c>
      <c r="AJ53" s="178"/>
      <c r="AK53" s="178">
        <f t="shared" si="39"/>
        <v>0</v>
      </c>
      <c r="AL53" s="178">
        <v>0</v>
      </c>
      <c r="AM53" s="178">
        <f t="shared" si="40"/>
        <v>0</v>
      </c>
      <c r="AN53" s="178"/>
      <c r="AO53" s="178">
        <f t="shared" si="41"/>
        <v>0</v>
      </c>
      <c r="AP53" s="178"/>
      <c r="AQ53" s="178">
        <f t="shared" si="42"/>
        <v>0</v>
      </c>
      <c r="AR53" s="178"/>
      <c r="AS53" s="178">
        <f t="shared" si="48"/>
        <v>0</v>
      </c>
      <c r="AT53" s="178"/>
      <c r="AU53" s="178">
        <f t="shared" si="43"/>
        <v>0</v>
      </c>
      <c r="AV53" s="178"/>
      <c r="AW53" s="178">
        <f t="shared" si="44"/>
        <v>0</v>
      </c>
      <c r="AX53" s="179">
        <f t="shared" si="45"/>
        <v>0</v>
      </c>
      <c r="AY53" s="240">
        <f t="shared" si="46"/>
        <v>12</v>
      </c>
      <c r="AZ53" s="240">
        <f t="shared" si="47"/>
        <v>62</v>
      </c>
    </row>
    <row r="54" spans="1:52" s="52" customFormat="1" ht="19.5" customHeight="1" x14ac:dyDescent="0.2">
      <c r="A54" s="248">
        <v>50</v>
      </c>
      <c r="B54" s="250" t="s">
        <v>438</v>
      </c>
      <c r="C54" s="183"/>
      <c r="D54" s="182" t="s">
        <v>80</v>
      </c>
      <c r="E54" s="182" t="s">
        <v>28</v>
      </c>
      <c r="F54" s="182" t="s">
        <v>42</v>
      </c>
      <c r="G54" s="178">
        <v>0</v>
      </c>
      <c r="H54" s="178">
        <f t="shared" si="25"/>
        <v>0</v>
      </c>
      <c r="I54" s="178"/>
      <c r="J54" s="178">
        <f t="shared" si="26"/>
        <v>0</v>
      </c>
      <c r="K54" s="178">
        <v>0</v>
      </c>
      <c r="L54" s="178">
        <f t="shared" si="27"/>
        <v>0</v>
      </c>
      <c r="M54" s="178"/>
      <c r="N54" s="178">
        <f t="shared" si="28"/>
        <v>0</v>
      </c>
      <c r="O54" s="178">
        <v>0</v>
      </c>
      <c r="P54" s="178">
        <f t="shared" si="29"/>
        <v>0</v>
      </c>
      <c r="Q54" s="178">
        <v>0</v>
      </c>
      <c r="R54" s="178">
        <f t="shared" si="30"/>
        <v>0</v>
      </c>
      <c r="S54" s="178">
        <f t="shared" si="31"/>
        <v>0</v>
      </c>
      <c r="T54" s="178"/>
      <c r="U54" s="178">
        <f t="shared" si="32"/>
        <v>0</v>
      </c>
      <c r="V54" s="178"/>
      <c r="W54" s="178">
        <f t="shared" si="33"/>
        <v>0</v>
      </c>
      <c r="X54" s="178"/>
      <c r="Y54" s="178">
        <f t="shared" si="34"/>
        <v>0</v>
      </c>
      <c r="Z54" s="178"/>
      <c r="AA54" s="178">
        <f t="shared" si="35"/>
        <v>0</v>
      </c>
      <c r="AB54" s="178">
        <f t="shared" si="36"/>
        <v>0</v>
      </c>
      <c r="AC54" s="178"/>
      <c r="AD54" s="178"/>
      <c r="AE54" s="178"/>
      <c r="AF54" s="178">
        <v>1</v>
      </c>
      <c r="AG54" s="178">
        <f t="shared" si="37"/>
        <v>12</v>
      </c>
      <c r="AH54" s="178"/>
      <c r="AI54" s="178">
        <f t="shared" si="38"/>
        <v>0</v>
      </c>
      <c r="AJ54" s="178"/>
      <c r="AK54" s="178">
        <f t="shared" si="39"/>
        <v>0</v>
      </c>
      <c r="AL54" s="178">
        <v>0</v>
      </c>
      <c r="AM54" s="178">
        <f t="shared" si="40"/>
        <v>0</v>
      </c>
      <c r="AN54" s="178"/>
      <c r="AO54" s="178">
        <f t="shared" si="41"/>
        <v>0</v>
      </c>
      <c r="AP54" s="178"/>
      <c r="AQ54" s="178">
        <f t="shared" si="42"/>
        <v>0</v>
      </c>
      <c r="AR54" s="178"/>
      <c r="AS54" s="178">
        <f t="shared" si="48"/>
        <v>0</v>
      </c>
      <c r="AT54" s="178"/>
      <c r="AU54" s="178">
        <f t="shared" si="43"/>
        <v>0</v>
      </c>
      <c r="AV54" s="178"/>
      <c r="AW54" s="178">
        <f t="shared" si="44"/>
        <v>0</v>
      </c>
      <c r="AX54" s="179">
        <f t="shared" si="45"/>
        <v>0</v>
      </c>
      <c r="AY54" s="240">
        <f t="shared" si="46"/>
        <v>12</v>
      </c>
      <c r="AZ54" s="240">
        <f t="shared" si="47"/>
        <v>12</v>
      </c>
    </row>
    <row r="55" spans="1:52" x14ac:dyDescent="0.2">
      <c r="B55" s="72"/>
    </row>
    <row r="56" spans="1:52" x14ac:dyDescent="0.2">
      <c r="B56" s="71"/>
    </row>
    <row r="57" spans="1:52" x14ac:dyDescent="0.2">
      <c r="B57" s="31"/>
    </row>
  </sheetData>
  <sheetProtection password="D67E" sheet="1" formatCells="0" formatColumns="0" formatRows="0" insertColumns="0" insertRows="0" insertHyperlinks="0" deleteColumns="0" deleteRows="0" sort="0" autoFilter="0" pivotTables="0"/>
  <mergeCells count="11">
    <mergeCell ref="AF3:AY3"/>
    <mergeCell ref="A2:AZ2"/>
    <mergeCell ref="A1:AZ1"/>
    <mergeCell ref="F3:F4"/>
    <mergeCell ref="E3:E4"/>
    <mergeCell ref="C4:D4"/>
    <mergeCell ref="A3:D3"/>
    <mergeCell ref="G3:S3"/>
    <mergeCell ref="AZ3:AZ4"/>
    <mergeCell ref="T3:AB3"/>
    <mergeCell ref="AC3:AE3"/>
  </mergeCells>
  <phoneticPr fontId="0" type="noConversion"/>
  <pageMargins left="0" right="0" top="0.74803149606299213" bottom="0.74803149606299213" header="0.31496062992125984" footer="0.31496062992125984"/>
  <pageSetup paperSize="9" scale="90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Z74"/>
  <sheetViews>
    <sheetView topLeftCell="A25" zoomScale="85" zoomScaleNormal="85" workbookViewId="0">
      <selection activeCell="A25" sqref="A1:IV65536"/>
    </sheetView>
  </sheetViews>
  <sheetFormatPr defaultColWidth="9.14453125" defaultRowHeight="14.25" x14ac:dyDescent="0.2"/>
  <cols>
    <col min="1" max="1" width="4.5703125" style="1" customWidth="1"/>
    <col min="2" max="2" width="43.046875" style="1" bestFit="1" customWidth="1"/>
    <col min="3" max="3" width="11.56640625" style="1" bestFit="1" customWidth="1"/>
    <col min="4" max="4" width="4.9765625" style="1" customWidth="1"/>
    <col min="5" max="6" width="4.3046875" style="2" bestFit="1" customWidth="1"/>
    <col min="7" max="8" width="4.4375" style="4" customWidth="1"/>
    <col min="9" max="9" width="3.2265625" style="52" customWidth="1"/>
    <col min="10" max="13" width="4.4375" style="52" customWidth="1"/>
    <col min="14" max="18" width="4.4375" style="4" customWidth="1"/>
    <col min="19" max="19" width="5.91796875" style="4" customWidth="1"/>
    <col min="20" max="20" width="7.12890625" style="4" customWidth="1"/>
    <col min="21" max="21" width="4.03515625" style="4" customWidth="1"/>
    <col min="22" max="22" width="3.8984375" style="4" customWidth="1"/>
    <col min="23" max="23" width="3.62890625" style="4" customWidth="1"/>
    <col min="24" max="24" width="6.05078125" style="4" customWidth="1"/>
    <col min="25" max="25" width="4.16796875" style="4" customWidth="1"/>
    <col min="26" max="26" width="4.3046875" style="4" customWidth="1"/>
    <col min="27" max="27" width="4.16796875" style="4" customWidth="1"/>
    <col min="28" max="28" width="4.9765625" style="4" customWidth="1"/>
    <col min="29" max="31" width="3.62890625" style="4" customWidth="1"/>
    <col min="32" max="50" width="4.9765625" style="4" customWidth="1"/>
    <col min="51" max="51" width="6.05078125" style="4" customWidth="1"/>
    <col min="52" max="52" width="6.9921875" style="4" customWidth="1"/>
    <col min="53" max="16384" width="9.14453125" style="1"/>
  </cols>
  <sheetData>
    <row r="1" spans="1:52" ht="23.25" x14ac:dyDescent="0.2">
      <c r="A1" s="320" t="s">
        <v>353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2"/>
    </row>
    <row r="2" spans="1:52" ht="21" thickBot="1" x14ac:dyDescent="0.25">
      <c r="A2" s="323" t="s">
        <v>301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5"/>
    </row>
    <row r="3" spans="1:52" ht="15.75" thickBot="1" x14ac:dyDescent="0.25">
      <c r="A3" s="326" t="s">
        <v>347</v>
      </c>
      <c r="B3" s="327"/>
      <c r="C3" s="327"/>
      <c r="D3" s="328"/>
      <c r="E3" s="54"/>
      <c r="F3" s="55"/>
      <c r="G3" s="329" t="s">
        <v>6</v>
      </c>
      <c r="H3" s="330"/>
      <c r="I3" s="330"/>
      <c r="J3" s="330"/>
      <c r="K3" s="330"/>
      <c r="L3" s="330"/>
      <c r="M3" s="331"/>
      <c r="N3" s="331"/>
      <c r="O3" s="331"/>
      <c r="P3" s="331"/>
      <c r="Q3" s="331"/>
      <c r="R3" s="331"/>
      <c r="S3" s="332"/>
      <c r="T3" s="333" t="s">
        <v>11</v>
      </c>
      <c r="U3" s="330"/>
      <c r="V3" s="330"/>
      <c r="W3" s="330"/>
      <c r="X3" s="330"/>
      <c r="Y3" s="330"/>
      <c r="Z3" s="330"/>
      <c r="AA3" s="330"/>
      <c r="AB3" s="332"/>
      <c r="AC3" s="334" t="s">
        <v>12</v>
      </c>
      <c r="AD3" s="335"/>
      <c r="AE3" s="336"/>
      <c r="AF3" s="337" t="s">
        <v>23</v>
      </c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</row>
    <row r="4" spans="1:52" ht="342.75" x14ac:dyDescent="0.2">
      <c r="A4" s="56" t="s">
        <v>348</v>
      </c>
      <c r="B4" s="57" t="s">
        <v>0</v>
      </c>
      <c r="C4" s="318" t="s">
        <v>1</v>
      </c>
      <c r="D4" s="319"/>
      <c r="E4" s="58"/>
      <c r="F4" s="59"/>
      <c r="G4" s="60" t="s">
        <v>2</v>
      </c>
      <c r="H4" s="60" t="s">
        <v>3</v>
      </c>
      <c r="I4" s="60" t="s">
        <v>343</v>
      </c>
      <c r="J4" s="60" t="s">
        <v>3</v>
      </c>
      <c r="K4" s="60" t="s">
        <v>4</v>
      </c>
      <c r="L4" s="60" t="s">
        <v>3</v>
      </c>
      <c r="M4" s="60" t="s">
        <v>344</v>
      </c>
      <c r="N4" s="60" t="s">
        <v>3</v>
      </c>
      <c r="O4" s="61" t="s">
        <v>354</v>
      </c>
      <c r="P4" s="60" t="s">
        <v>3</v>
      </c>
      <c r="Q4" s="61" t="s">
        <v>355</v>
      </c>
      <c r="R4" s="60" t="s">
        <v>3</v>
      </c>
      <c r="S4" s="62" t="s">
        <v>5</v>
      </c>
      <c r="T4" s="63" t="s">
        <v>33</v>
      </c>
      <c r="U4" s="61" t="s">
        <v>3</v>
      </c>
      <c r="V4" s="64" t="s">
        <v>7</v>
      </c>
      <c r="W4" s="61" t="s">
        <v>3</v>
      </c>
      <c r="X4" s="65" t="s">
        <v>13</v>
      </c>
      <c r="Y4" s="61" t="s">
        <v>3</v>
      </c>
      <c r="Z4" s="65" t="s">
        <v>14</v>
      </c>
      <c r="AA4" s="61" t="s">
        <v>3</v>
      </c>
      <c r="AB4" s="62" t="s">
        <v>5</v>
      </c>
      <c r="AC4" s="66" t="s">
        <v>8</v>
      </c>
      <c r="AD4" s="61" t="s">
        <v>9</v>
      </c>
      <c r="AE4" s="67" t="s">
        <v>10</v>
      </c>
      <c r="AF4" s="68" t="s">
        <v>15</v>
      </c>
      <c r="AG4" s="61" t="s">
        <v>3</v>
      </c>
      <c r="AH4" s="69" t="s">
        <v>16</v>
      </c>
      <c r="AI4" s="61" t="s">
        <v>3</v>
      </c>
      <c r="AJ4" s="69" t="s">
        <v>17</v>
      </c>
      <c r="AK4" s="61" t="s">
        <v>3</v>
      </c>
      <c r="AL4" s="69" t="s">
        <v>18</v>
      </c>
      <c r="AM4" s="61" t="s">
        <v>3</v>
      </c>
      <c r="AN4" s="69" t="s">
        <v>19</v>
      </c>
      <c r="AO4" s="61" t="s">
        <v>3</v>
      </c>
      <c r="AP4" s="69" t="s">
        <v>20</v>
      </c>
      <c r="AQ4" s="61" t="s">
        <v>3</v>
      </c>
      <c r="AR4" s="69" t="s">
        <v>21</v>
      </c>
      <c r="AS4" s="61" t="s">
        <v>3</v>
      </c>
      <c r="AT4" s="14" t="s">
        <v>416</v>
      </c>
      <c r="AU4" s="14" t="s">
        <v>3</v>
      </c>
      <c r="AV4" s="73" t="s">
        <v>417</v>
      </c>
      <c r="AW4" s="73" t="s">
        <v>3</v>
      </c>
      <c r="AX4" s="74" t="s">
        <v>25</v>
      </c>
      <c r="AY4" s="62" t="s">
        <v>22</v>
      </c>
      <c r="AZ4" s="70" t="s">
        <v>24</v>
      </c>
    </row>
    <row r="5" spans="1:52" s="52" customFormat="1" ht="16.5" x14ac:dyDescent="0.25">
      <c r="A5" s="192">
        <v>1</v>
      </c>
      <c r="B5" s="193" t="s">
        <v>361</v>
      </c>
      <c r="C5" s="194">
        <v>22282</v>
      </c>
      <c r="D5" s="195" t="s">
        <v>80</v>
      </c>
      <c r="E5" s="196" t="s">
        <v>28</v>
      </c>
      <c r="F5" s="193" t="s">
        <v>80</v>
      </c>
      <c r="G5" s="197">
        <v>14</v>
      </c>
      <c r="H5" s="198">
        <f t="shared" ref="H5:H36" si="0">G5*6</f>
        <v>84</v>
      </c>
      <c r="I5" s="198"/>
      <c r="J5" s="198">
        <f t="shared" ref="J5:J36" si="1">I5*6</f>
        <v>0</v>
      </c>
      <c r="K5" s="198">
        <v>17</v>
      </c>
      <c r="L5" s="198">
        <f t="shared" ref="L5:L42" si="2">IF(K5&gt;4,K5*2+4,K5*3)</f>
        <v>38</v>
      </c>
      <c r="M5" s="199">
        <v>9</v>
      </c>
      <c r="N5" s="198">
        <f t="shared" ref="N5:N42" si="3">IF(M5&gt;4,M5*2+4,M5*3)</f>
        <v>22</v>
      </c>
      <c r="O5" s="199">
        <v>5</v>
      </c>
      <c r="P5" s="199">
        <f t="shared" ref="P5:P12" si="4">O5*2</f>
        <v>10</v>
      </c>
      <c r="Q5" s="199">
        <v>7</v>
      </c>
      <c r="R5" s="199">
        <f t="shared" ref="R5:R36" si="5">Q5*3</f>
        <v>21</v>
      </c>
      <c r="S5" s="200">
        <f t="shared" ref="S5:S36" si="6">H5+J5+L5+N5+P5+R5</f>
        <v>175</v>
      </c>
      <c r="T5" s="192"/>
      <c r="U5" s="198">
        <v>0</v>
      </c>
      <c r="V5" s="198"/>
      <c r="W5" s="198">
        <v>0</v>
      </c>
      <c r="X5" s="198"/>
      <c r="Y5" s="198">
        <f t="shared" ref="Y5:Y36" si="7">X5*3</f>
        <v>0</v>
      </c>
      <c r="Z5" s="198"/>
      <c r="AA5" s="198">
        <f t="shared" ref="AA5:AA36" si="8">IF(Z5=0,0,6)</f>
        <v>0</v>
      </c>
      <c r="AB5" s="200">
        <f t="shared" ref="AB5:AB36" si="9">U5+W5+Y5+AA5</f>
        <v>0</v>
      </c>
      <c r="AC5" s="192"/>
      <c r="AD5" s="198"/>
      <c r="AE5" s="200"/>
      <c r="AF5" s="192">
        <v>1</v>
      </c>
      <c r="AG5" s="198">
        <f t="shared" ref="AG5:AG36" si="10">AF5*12</f>
        <v>12</v>
      </c>
      <c r="AH5" s="198"/>
      <c r="AI5" s="198">
        <f t="shared" ref="AI5:AI36" si="11">AH5*5</f>
        <v>0</v>
      </c>
      <c r="AJ5" s="198">
        <v>2</v>
      </c>
      <c r="AK5" s="198">
        <f t="shared" ref="AK5:AK36" si="12">AJ5*3</f>
        <v>6</v>
      </c>
      <c r="AL5" s="198"/>
      <c r="AM5" s="198">
        <f t="shared" ref="AM5:AM36" si="13">AL5*1</f>
        <v>0</v>
      </c>
      <c r="AN5" s="198">
        <v>1</v>
      </c>
      <c r="AO5" s="198">
        <f t="shared" ref="AO5:AO36" si="14">AN5*5</f>
        <v>5</v>
      </c>
      <c r="AP5" s="198"/>
      <c r="AQ5" s="198">
        <f t="shared" ref="AQ5:AQ36" si="15">AP5*5</f>
        <v>0</v>
      </c>
      <c r="AR5" s="198"/>
      <c r="AS5" s="198">
        <f t="shared" ref="AS5:AS36" si="16">AR5*1</f>
        <v>0</v>
      </c>
      <c r="AT5" s="198"/>
      <c r="AU5" s="178">
        <f t="shared" ref="AU5:AU36" si="17">AT5*0.5</f>
        <v>0</v>
      </c>
      <c r="AV5" s="198"/>
      <c r="AW5" s="178">
        <f t="shared" ref="AW5:AW36" si="18">AV5*1</f>
        <v>0</v>
      </c>
      <c r="AX5" s="179">
        <f t="shared" ref="AX5:AX36" si="19">IF(AI5+AK5+AM5+AO5+AQ5+AS5+AU5+AW5&gt;10,10,AI5+AK5+AM5+AO5+AQ5+AS5+AU5+AW5)</f>
        <v>10</v>
      </c>
      <c r="AY5" s="201">
        <f t="shared" ref="AY5:AY36" si="20">AG5+AX5</f>
        <v>22</v>
      </c>
      <c r="AZ5" s="202">
        <f t="shared" ref="AZ5:AZ36" si="21">S5+AB5+AY5</f>
        <v>197</v>
      </c>
    </row>
    <row r="6" spans="1:52" s="52" customFormat="1" ht="16.5" x14ac:dyDescent="0.25">
      <c r="A6" s="192">
        <v>2</v>
      </c>
      <c r="B6" s="193" t="s">
        <v>371</v>
      </c>
      <c r="C6" s="194">
        <v>24030</v>
      </c>
      <c r="D6" s="195" t="s">
        <v>80</v>
      </c>
      <c r="E6" s="196" t="s">
        <v>28</v>
      </c>
      <c r="F6" s="193" t="s">
        <v>80</v>
      </c>
      <c r="G6" s="197">
        <v>16</v>
      </c>
      <c r="H6" s="198">
        <f t="shared" si="0"/>
        <v>96</v>
      </c>
      <c r="I6" s="198"/>
      <c r="J6" s="198">
        <f t="shared" si="1"/>
        <v>0</v>
      </c>
      <c r="K6" s="198">
        <v>19</v>
      </c>
      <c r="L6" s="198">
        <f t="shared" si="2"/>
        <v>42</v>
      </c>
      <c r="M6" s="199">
        <v>4</v>
      </c>
      <c r="N6" s="198">
        <f t="shared" si="3"/>
        <v>12</v>
      </c>
      <c r="O6" s="199">
        <v>5</v>
      </c>
      <c r="P6" s="199">
        <f t="shared" si="4"/>
        <v>10</v>
      </c>
      <c r="Q6" s="199">
        <v>7</v>
      </c>
      <c r="R6" s="199">
        <f t="shared" si="5"/>
        <v>21</v>
      </c>
      <c r="S6" s="200">
        <f t="shared" si="6"/>
        <v>181</v>
      </c>
      <c r="T6" s="192"/>
      <c r="U6" s="198">
        <f t="shared" ref="U6:U37" si="22">IF(T6=0,0,6)</f>
        <v>0</v>
      </c>
      <c r="V6" s="198"/>
      <c r="W6" s="198">
        <f t="shared" ref="W6:W37" si="23">V6*4</f>
        <v>0</v>
      </c>
      <c r="X6" s="198"/>
      <c r="Y6" s="198">
        <f t="shared" si="7"/>
        <v>0</v>
      </c>
      <c r="Z6" s="198"/>
      <c r="AA6" s="198">
        <f t="shared" si="8"/>
        <v>0</v>
      </c>
      <c r="AB6" s="200">
        <f t="shared" si="9"/>
        <v>0</v>
      </c>
      <c r="AC6" s="192"/>
      <c r="AD6" s="198"/>
      <c r="AE6" s="200"/>
      <c r="AF6" s="192">
        <v>1</v>
      </c>
      <c r="AG6" s="198">
        <f t="shared" si="10"/>
        <v>12</v>
      </c>
      <c r="AH6" s="198"/>
      <c r="AI6" s="198">
        <f t="shared" si="11"/>
        <v>0</v>
      </c>
      <c r="AJ6" s="198">
        <v>1</v>
      </c>
      <c r="AK6" s="198">
        <f t="shared" si="12"/>
        <v>3</v>
      </c>
      <c r="AL6" s="198"/>
      <c r="AM6" s="198">
        <f t="shared" si="13"/>
        <v>0</v>
      </c>
      <c r="AN6" s="198"/>
      <c r="AO6" s="198">
        <f t="shared" si="14"/>
        <v>0</v>
      </c>
      <c r="AP6" s="198"/>
      <c r="AQ6" s="198">
        <f t="shared" si="15"/>
        <v>0</v>
      </c>
      <c r="AR6" s="198"/>
      <c r="AS6" s="198">
        <f t="shared" si="16"/>
        <v>0</v>
      </c>
      <c r="AT6" s="198"/>
      <c r="AU6" s="178">
        <f t="shared" si="17"/>
        <v>0</v>
      </c>
      <c r="AV6" s="198"/>
      <c r="AW6" s="178">
        <f t="shared" si="18"/>
        <v>0</v>
      </c>
      <c r="AX6" s="179">
        <f t="shared" si="19"/>
        <v>3</v>
      </c>
      <c r="AY6" s="201">
        <f t="shared" si="20"/>
        <v>15</v>
      </c>
      <c r="AZ6" s="202">
        <f t="shared" si="21"/>
        <v>196</v>
      </c>
    </row>
    <row r="7" spans="1:52" s="52" customFormat="1" ht="16.5" x14ac:dyDescent="0.25">
      <c r="A7" s="192">
        <v>3</v>
      </c>
      <c r="B7" s="193" t="s">
        <v>374</v>
      </c>
      <c r="C7" s="194">
        <v>23273</v>
      </c>
      <c r="D7" s="195" t="s">
        <v>80</v>
      </c>
      <c r="E7" s="196" t="s">
        <v>28</v>
      </c>
      <c r="F7" s="193" t="s">
        <v>80</v>
      </c>
      <c r="G7" s="197">
        <v>16</v>
      </c>
      <c r="H7" s="198">
        <f t="shared" si="0"/>
        <v>96</v>
      </c>
      <c r="I7" s="198"/>
      <c r="J7" s="198">
        <f t="shared" si="1"/>
        <v>0</v>
      </c>
      <c r="K7" s="198">
        <v>11</v>
      </c>
      <c r="L7" s="198">
        <f t="shared" si="2"/>
        <v>26</v>
      </c>
      <c r="M7" s="199">
        <v>9</v>
      </c>
      <c r="N7" s="198">
        <f t="shared" si="3"/>
        <v>22</v>
      </c>
      <c r="O7" s="199">
        <v>5</v>
      </c>
      <c r="P7" s="199">
        <f t="shared" si="4"/>
        <v>10</v>
      </c>
      <c r="Q7" s="199">
        <v>7</v>
      </c>
      <c r="R7" s="199">
        <f t="shared" si="5"/>
        <v>21</v>
      </c>
      <c r="S7" s="200">
        <f t="shared" si="6"/>
        <v>175</v>
      </c>
      <c r="T7" s="192"/>
      <c r="U7" s="198">
        <f t="shared" si="22"/>
        <v>0</v>
      </c>
      <c r="V7" s="198"/>
      <c r="W7" s="198">
        <f t="shared" si="23"/>
        <v>0</v>
      </c>
      <c r="X7" s="198">
        <v>1</v>
      </c>
      <c r="Y7" s="198">
        <f t="shared" si="7"/>
        <v>3</v>
      </c>
      <c r="Z7" s="198"/>
      <c r="AA7" s="198">
        <f t="shared" si="8"/>
        <v>0</v>
      </c>
      <c r="AB7" s="200">
        <f t="shared" si="9"/>
        <v>3</v>
      </c>
      <c r="AC7" s="192"/>
      <c r="AD7" s="198"/>
      <c r="AE7" s="200" t="s">
        <v>114</v>
      </c>
      <c r="AF7" s="192">
        <v>1</v>
      </c>
      <c r="AG7" s="198">
        <f t="shared" si="10"/>
        <v>12</v>
      </c>
      <c r="AH7" s="198"/>
      <c r="AI7" s="198">
        <f t="shared" si="11"/>
        <v>0</v>
      </c>
      <c r="AJ7" s="198">
        <v>1</v>
      </c>
      <c r="AK7" s="198">
        <f t="shared" si="12"/>
        <v>3</v>
      </c>
      <c r="AL7" s="198"/>
      <c r="AM7" s="198">
        <f t="shared" si="13"/>
        <v>0</v>
      </c>
      <c r="AN7" s="198"/>
      <c r="AO7" s="198">
        <f t="shared" si="14"/>
        <v>0</v>
      </c>
      <c r="AP7" s="198"/>
      <c r="AQ7" s="198">
        <f t="shared" si="15"/>
        <v>0</v>
      </c>
      <c r="AR7" s="198"/>
      <c r="AS7" s="198">
        <f t="shared" si="16"/>
        <v>0</v>
      </c>
      <c r="AT7" s="198"/>
      <c r="AU7" s="178">
        <f t="shared" si="17"/>
        <v>0</v>
      </c>
      <c r="AV7" s="198"/>
      <c r="AW7" s="178">
        <f t="shared" si="18"/>
        <v>0</v>
      </c>
      <c r="AX7" s="179">
        <f t="shared" si="19"/>
        <v>3</v>
      </c>
      <c r="AY7" s="201">
        <f t="shared" si="20"/>
        <v>15</v>
      </c>
      <c r="AZ7" s="202">
        <f t="shared" si="21"/>
        <v>193</v>
      </c>
    </row>
    <row r="8" spans="1:52" s="52" customFormat="1" ht="16.5" x14ac:dyDescent="0.25">
      <c r="A8" s="192">
        <v>4</v>
      </c>
      <c r="B8" s="193" t="s">
        <v>376</v>
      </c>
      <c r="C8" s="194">
        <v>23625</v>
      </c>
      <c r="D8" s="195" t="s">
        <v>80</v>
      </c>
      <c r="E8" s="196" t="s">
        <v>28</v>
      </c>
      <c r="F8" s="193" t="s">
        <v>80</v>
      </c>
      <c r="G8" s="197">
        <v>16</v>
      </c>
      <c r="H8" s="198">
        <f t="shared" si="0"/>
        <v>96</v>
      </c>
      <c r="I8" s="198"/>
      <c r="J8" s="198">
        <f t="shared" si="1"/>
        <v>0</v>
      </c>
      <c r="K8" s="198">
        <v>17</v>
      </c>
      <c r="L8" s="198">
        <f t="shared" si="2"/>
        <v>38</v>
      </c>
      <c r="M8" s="199">
        <v>2</v>
      </c>
      <c r="N8" s="198">
        <f t="shared" si="3"/>
        <v>6</v>
      </c>
      <c r="O8" s="199">
        <v>5</v>
      </c>
      <c r="P8" s="199">
        <f t="shared" si="4"/>
        <v>10</v>
      </c>
      <c r="Q8" s="199">
        <v>7</v>
      </c>
      <c r="R8" s="199">
        <f t="shared" si="5"/>
        <v>21</v>
      </c>
      <c r="S8" s="200">
        <f t="shared" si="6"/>
        <v>171</v>
      </c>
      <c r="T8" s="192"/>
      <c r="U8" s="198">
        <f t="shared" si="22"/>
        <v>0</v>
      </c>
      <c r="V8" s="198"/>
      <c r="W8" s="198">
        <f t="shared" si="23"/>
        <v>0</v>
      </c>
      <c r="X8" s="198"/>
      <c r="Y8" s="198">
        <f t="shared" si="7"/>
        <v>0</v>
      </c>
      <c r="Z8" s="198"/>
      <c r="AA8" s="198">
        <f t="shared" si="8"/>
        <v>0</v>
      </c>
      <c r="AB8" s="200">
        <f t="shared" si="9"/>
        <v>0</v>
      </c>
      <c r="AC8" s="192"/>
      <c r="AD8" s="198"/>
      <c r="AE8" s="200"/>
      <c r="AF8" s="192">
        <v>1</v>
      </c>
      <c r="AG8" s="198">
        <f t="shared" si="10"/>
        <v>12</v>
      </c>
      <c r="AH8" s="198"/>
      <c r="AI8" s="198">
        <f t="shared" si="11"/>
        <v>0</v>
      </c>
      <c r="AJ8" s="198">
        <v>1</v>
      </c>
      <c r="AK8" s="198">
        <f t="shared" si="12"/>
        <v>3</v>
      </c>
      <c r="AL8" s="198">
        <v>3</v>
      </c>
      <c r="AM8" s="198">
        <f t="shared" si="13"/>
        <v>3</v>
      </c>
      <c r="AN8" s="198">
        <v>1</v>
      </c>
      <c r="AO8" s="198">
        <f t="shared" si="14"/>
        <v>5</v>
      </c>
      <c r="AP8" s="198"/>
      <c r="AQ8" s="198">
        <f t="shared" si="15"/>
        <v>0</v>
      </c>
      <c r="AR8" s="198"/>
      <c r="AS8" s="198">
        <f t="shared" si="16"/>
        <v>0</v>
      </c>
      <c r="AT8" s="198"/>
      <c r="AU8" s="178">
        <f t="shared" si="17"/>
        <v>0</v>
      </c>
      <c r="AV8" s="198"/>
      <c r="AW8" s="178">
        <f t="shared" si="18"/>
        <v>0</v>
      </c>
      <c r="AX8" s="179">
        <f t="shared" si="19"/>
        <v>10</v>
      </c>
      <c r="AY8" s="201">
        <f t="shared" si="20"/>
        <v>22</v>
      </c>
      <c r="AZ8" s="202">
        <f t="shared" si="21"/>
        <v>193</v>
      </c>
    </row>
    <row r="9" spans="1:52" s="52" customFormat="1" ht="16.5" x14ac:dyDescent="0.25">
      <c r="A9" s="192">
        <v>5</v>
      </c>
      <c r="B9" s="193" t="s">
        <v>356</v>
      </c>
      <c r="C9" s="194">
        <v>22777</v>
      </c>
      <c r="D9" s="195" t="s">
        <v>80</v>
      </c>
      <c r="E9" s="196" t="s">
        <v>28</v>
      </c>
      <c r="F9" s="193" t="s">
        <v>80</v>
      </c>
      <c r="G9" s="197">
        <v>16</v>
      </c>
      <c r="H9" s="198">
        <f t="shared" si="0"/>
        <v>96</v>
      </c>
      <c r="I9" s="198"/>
      <c r="J9" s="198">
        <f t="shared" si="1"/>
        <v>0</v>
      </c>
      <c r="K9" s="198">
        <v>18</v>
      </c>
      <c r="L9" s="198">
        <f t="shared" si="2"/>
        <v>40</v>
      </c>
      <c r="M9" s="199">
        <v>3</v>
      </c>
      <c r="N9" s="198">
        <f t="shared" si="3"/>
        <v>9</v>
      </c>
      <c r="O9" s="199">
        <v>5</v>
      </c>
      <c r="P9" s="199">
        <f t="shared" si="4"/>
        <v>10</v>
      </c>
      <c r="Q9" s="199">
        <v>7</v>
      </c>
      <c r="R9" s="199">
        <f t="shared" si="5"/>
        <v>21</v>
      </c>
      <c r="S9" s="200">
        <f t="shared" si="6"/>
        <v>176</v>
      </c>
      <c r="T9" s="192"/>
      <c r="U9" s="198">
        <f t="shared" si="22"/>
        <v>0</v>
      </c>
      <c r="V9" s="198"/>
      <c r="W9" s="198">
        <f t="shared" si="23"/>
        <v>0</v>
      </c>
      <c r="X9" s="198"/>
      <c r="Y9" s="198">
        <f t="shared" si="7"/>
        <v>0</v>
      </c>
      <c r="Z9" s="198"/>
      <c r="AA9" s="198">
        <f t="shared" si="8"/>
        <v>0</v>
      </c>
      <c r="AB9" s="200">
        <f t="shared" si="9"/>
        <v>0</v>
      </c>
      <c r="AC9" s="192"/>
      <c r="AD9" s="198"/>
      <c r="AE9" s="200"/>
      <c r="AF9" s="192">
        <v>1</v>
      </c>
      <c r="AG9" s="198">
        <f t="shared" si="10"/>
        <v>12</v>
      </c>
      <c r="AH9" s="198"/>
      <c r="AI9" s="198">
        <f t="shared" si="11"/>
        <v>0</v>
      </c>
      <c r="AJ9" s="198">
        <v>1</v>
      </c>
      <c r="AK9" s="198">
        <f t="shared" si="12"/>
        <v>3</v>
      </c>
      <c r="AL9" s="198"/>
      <c r="AM9" s="198">
        <f t="shared" si="13"/>
        <v>0</v>
      </c>
      <c r="AN9" s="198"/>
      <c r="AO9" s="198">
        <f t="shared" si="14"/>
        <v>0</v>
      </c>
      <c r="AP9" s="198"/>
      <c r="AQ9" s="198">
        <f t="shared" si="15"/>
        <v>0</v>
      </c>
      <c r="AR9" s="198"/>
      <c r="AS9" s="198">
        <f t="shared" si="16"/>
        <v>0</v>
      </c>
      <c r="AT9" s="198"/>
      <c r="AU9" s="178">
        <f t="shared" si="17"/>
        <v>0</v>
      </c>
      <c r="AV9" s="198"/>
      <c r="AW9" s="178">
        <f t="shared" si="18"/>
        <v>0</v>
      </c>
      <c r="AX9" s="179">
        <f t="shared" si="19"/>
        <v>3</v>
      </c>
      <c r="AY9" s="201">
        <f t="shared" si="20"/>
        <v>15</v>
      </c>
      <c r="AZ9" s="202">
        <f t="shared" si="21"/>
        <v>191</v>
      </c>
    </row>
    <row r="10" spans="1:52" s="52" customFormat="1" ht="16.5" x14ac:dyDescent="0.25">
      <c r="A10" s="192">
        <v>6</v>
      </c>
      <c r="B10" s="193" t="s">
        <v>357</v>
      </c>
      <c r="C10" s="194">
        <v>24302</v>
      </c>
      <c r="D10" s="195" t="s">
        <v>80</v>
      </c>
      <c r="E10" s="196" t="s">
        <v>28</v>
      </c>
      <c r="F10" s="193" t="s">
        <v>80</v>
      </c>
      <c r="G10" s="197">
        <v>16</v>
      </c>
      <c r="H10" s="198">
        <f t="shared" si="0"/>
        <v>96</v>
      </c>
      <c r="I10" s="198"/>
      <c r="J10" s="198">
        <f t="shared" si="1"/>
        <v>0</v>
      </c>
      <c r="K10" s="198">
        <v>15</v>
      </c>
      <c r="L10" s="198">
        <f t="shared" si="2"/>
        <v>34</v>
      </c>
      <c r="M10" s="199">
        <v>3</v>
      </c>
      <c r="N10" s="198">
        <f t="shared" si="3"/>
        <v>9</v>
      </c>
      <c r="O10" s="199">
        <v>5</v>
      </c>
      <c r="P10" s="199">
        <f t="shared" si="4"/>
        <v>10</v>
      </c>
      <c r="Q10" s="199">
        <v>7</v>
      </c>
      <c r="R10" s="199">
        <f t="shared" si="5"/>
        <v>21</v>
      </c>
      <c r="S10" s="200">
        <f t="shared" si="6"/>
        <v>170</v>
      </c>
      <c r="T10" s="192"/>
      <c r="U10" s="198">
        <f t="shared" si="22"/>
        <v>0</v>
      </c>
      <c r="V10" s="198"/>
      <c r="W10" s="198">
        <f t="shared" si="23"/>
        <v>0</v>
      </c>
      <c r="X10" s="198"/>
      <c r="Y10" s="198">
        <f t="shared" si="7"/>
        <v>0</v>
      </c>
      <c r="Z10" s="198"/>
      <c r="AA10" s="198">
        <f t="shared" si="8"/>
        <v>0</v>
      </c>
      <c r="AB10" s="200">
        <f t="shared" si="9"/>
        <v>0</v>
      </c>
      <c r="AC10" s="192"/>
      <c r="AD10" s="198"/>
      <c r="AE10" s="200"/>
      <c r="AF10" s="192">
        <v>1</v>
      </c>
      <c r="AG10" s="198">
        <f t="shared" si="10"/>
        <v>12</v>
      </c>
      <c r="AH10" s="198"/>
      <c r="AI10" s="198">
        <f t="shared" si="11"/>
        <v>0</v>
      </c>
      <c r="AJ10" s="198">
        <v>2</v>
      </c>
      <c r="AK10" s="198">
        <f t="shared" si="12"/>
        <v>6</v>
      </c>
      <c r="AL10" s="198">
        <v>2</v>
      </c>
      <c r="AM10" s="198">
        <f t="shared" si="13"/>
        <v>2</v>
      </c>
      <c r="AN10" s="198"/>
      <c r="AO10" s="198">
        <f t="shared" si="14"/>
        <v>0</v>
      </c>
      <c r="AP10" s="198"/>
      <c r="AQ10" s="198">
        <f t="shared" si="15"/>
        <v>0</v>
      </c>
      <c r="AR10" s="198"/>
      <c r="AS10" s="198">
        <f t="shared" si="16"/>
        <v>0</v>
      </c>
      <c r="AT10" s="198"/>
      <c r="AU10" s="178">
        <f t="shared" si="17"/>
        <v>0</v>
      </c>
      <c r="AV10" s="198"/>
      <c r="AW10" s="178">
        <f t="shared" si="18"/>
        <v>0</v>
      </c>
      <c r="AX10" s="179">
        <f t="shared" si="19"/>
        <v>8</v>
      </c>
      <c r="AY10" s="201">
        <f t="shared" si="20"/>
        <v>20</v>
      </c>
      <c r="AZ10" s="202">
        <f t="shared" si="21"/>
        <v>190</v>
      </c>
    </row>
    <row r="11" spans="1:52" s="52" customFormat="1" ht="16.5" x14ac:dyDescent="0.25">
      <c r="A11" s="192">
        <v>7</v>
      </c>
      <c r="B11" s="193" t="s">
        <v>373</v>
      </c>
      <c r="C11" s="194">
        <v>22043</v>
      </c>
      <c r="D11" s="195" t="s">
        <v>80</v>
      </c>
      <c r="E11" s="196" t="s">
        <v>28</v>
      </c>
      <c r="F11" s="193" t="s">
        <v>80</v>
      </c>
      <c r="G11" s="197">
        <v>16</v>
      </c>
      <c r="H11" s="198">
        <f t="shared" si="0"/>
        <v>96</v>
      </c>
      <c r="I11" s="198"/>
      <c r="J11" s="198">
        <f t="shared" si="1"/>
        <v>0</v>
      </c>
      <c r="K11" s="198">
        <v>19</v>
      </c>
      <c r="L11" s="198">
        <f t="shared" si="2"/>
        <v>42</v>
      </c>
      <c r="M11" s="199"/>
      <c r="N11" s="198">
        <f t="shared" si="3"/>
        <v>0</v>
      </c>
      <c r="O11" s="199">
        <v>5</v>
      </c>
      <c r="P11" s="199">
        <f t="shared" si="4"/>
        <v>10</v>
      </c>
      <c r="Q11" s="199">
        <v>7</v>
      </c>
      <c r="R11" s="199">
        <f t="shared" si="5"/>
        <v>21</v>
      </c>
      <c r="S11" s="200">
        <f t="shared" si="6"/>
        <v>169</v>
      </c>
      <c r="T11" s="192"/>
      <c r="U11" s="198">
        <f t="shared" si="22"/>
        <v>0</v>
      </c>
      <c r="V11" s="198"/>
      <c r="W11" s="198">
        <f t="shared" si="23"/>
        <v>0</v>
      </c>
      <c r="X11" s="198">
        <v>1</v>
      </c>
      <c r="Y11" s="198">
        <f t="shared" si="7"/>
        <v>3</v>
      </c>
      <c r="Z11" s="198"/>
      <c r="AA11" s="198">
        <f t="shared" si="8"/>
        <v>0</v>
      </c>
      <c r="AB11" s="200">
        <f t="shared" si="9"/>
        <v>3</v>
      </c>
      <c r="AC11" s="192"/>
      <c r="AD11" s="198"/>
      <c r="AE11" s="200"/>
      <c r="AF11" s="192">
        <v>1</v>
      </c>
      <c r="AG11" s="198">
        <f t="shared" si="10"/>
        <v>12</v>
      </c>
      <c r="AH11" s="198"/>
      <c r="AI11" s="198">
        <f t="shared" si="11"/>
        <v>0</v>
      </c>
      <c r="AJ11" s="198"/>
      <c r="AK11" s="198">
        <f t="shared" si="12"/>
        <v>0</v>
      </c>
      <c r="AL11" s="198"/>
      <c r="AM11" s="198">
        <f t="shared" si="13"/>
        <v>0</v>
      </c>
      <c r="AN11" s="198">
        <v>1</v>
      </c>
      <c r="AO11" s="198">
        <f t="shared" si="14"/>
        <v>5</v>
      </c>
      <c r="AP11" s="198"/>
      <c r="AQ11" s="198">
        <f t="shared" si="15"/>
        <v>0</v>
      </c>
      <c r="AR11" s="198"/>
      <c r="AS11" s="198">
        <f t="shared" si="16"/>
        <v>0</v>
      </c>
      <c r="AT11" s="198"/>
      <c r="AU11" s="178">
        <f t="shared" si="17"/>
        <v>0</v>
      </c>
      <c r="AV11" s="198"/>
      <c r="AW11" s="178">
        <f t="shared" si="18"/>
        <v>0</v>
      </c>
      <c r="AX11" s="179">
        <f t="shared" si="19"/>
        <v>5</v>
      </c>
      <c r="AY11" s="201">
        <f t="shared" si="20"/>
        <v>17</v>
      </c>
      <c r="AZ11" s="202">
        <f t="shared" si="21"/>
        <v>189</v>
      </c>
    </row>
    <row r="12" spans="1:52" s="52" customFormat="1" ht="16.5" x14ac:dyDescent="0.25">
      <c r="A12" s="192">
        <v>8</v>
      </c>
      <c r="B12" s="193" t="s">
        <v>375</v>
      </c>
      <c r="C12" s="194">
        <v>23907</v>
      </c>
      <c r="D12" s="195" t="s">
        <v>80</v>
      </c>
      <c r="E12" s="196" t="s">
        <v>28</v>
      </c>
      <c r="F12" s="193" t="s">
        <v>80</v>
      </c>
      <c r="G12" s="197">
        <v>16</v>
      </c>
      <c r="H12" s="198">
        <f t="shared" si="0"/>
        <v>96</v>
      </c>
      <c r="I12" s="198"/>
      <c r="J12" s="198">
        <f t="shared" si="1"/>
        <v>0</v>
      </c>
      <c r="K12" s="198">
        <v>16</v>
      </c>
      <c r="L12" s="198">
        <f t="shared" si="2"/>
        <v>36</v>
      </c>
      <c r="M12" s="199">
        <v>2</v>
      </c>
      <c r="N12" s="198">
        <f t="shared" si="3"/>
        <v>6</v>
      </c>
      <c r="O12" s="199">
        <v>5</v>
      </c>
      <c r="P12" s="199">
        <f t="shared" si="4"/>
        <v>10</v>
      </c>
      <c r="Q12" s="199">
        <v>7</v>
      </c>
      <c r="R12" s="199">
        <f t="shared" si="5"/>
        <v>21</v>
      </c>
      <c r="S12" s="200">
        <f t="shared" si="6"/>
        <v>169</v>
      </c>
      <c r="T12" s="192"/>
      <c r="U12" s="198">
        <f t="shared" si="22"/>
        <v>0</v>
      </c>
      <c r="V12" s="198"/>
      <c r="W12" s="198">
        <f t="shared" si="23"/>
        <v>0</v>
      </c>
      <c r="X12" s="198"/>
      <c r="Y12" s="198">
        <f t="shared" si="7"/>
        <v>0</v>
      </c>
      <c r="Z12" s="198"/>
      <c r="AA12" s="198">
        <f t="shared" si="8"/>
        <v>0</v>
      </c>
      <c r="AB12" s="200">
        <f t="shared" si="9"/>
        <v>0</v>
      </c>
      <c r="AC12" s="192"/>
      <c r="AD12" s="198"/>
      <c r="AE12" s="200"/>
      <c r="AF12" s="192">
        <v>1</v>
      </c>
      <c r="AG12" s="198">
        <f t="shared" si="10"/>
        <v>12</v>
      </c>
      <c r="AH12" s="198"/>
      <c r="AI12" s="198">
        <f t="shared" si="11"/>
        <v>0</v>
      </c>
      <c r="AJ12" s="198">
        <v>1</v>
      </c>
      <c r="AK12" s="198">
        <f t="shared" si="12"/>
        <v>3</v>
      </c>
      <c r="AL12" s="198"/>
      <c r="AM12" s="198">
        <f t="shared" si="13"/>
        <v>0</v>
      </c>
      <c r="AN12" s="198">
        <v>1</v>
      </c>
      <c r="AO12" s="198">
        <f t="shared" si="14"/>
        <v>5</v>
      </c>
      <c r="AP12" s="198"/>
      <c r="AQ12" s="198">
        <f t="shared" si="15"/>
        <v>0</v>
      </c>
      <c r="AR12" s="198"/>
      <c r="AS12" s="198">
        <f t="shared" si="16"/>
        <v>0</v>
      </c>
      <c r="AT12" s="198"/>
      <c r="AU12" s="178">
        <f t="shared" si="17"/>
        <v>0</v>
      </c>
      <c r="AV12" s="198"/>
      <c r="AW12" s="178">
        <f t="shared" si="18"/>
        <v>0</v>
      </c>
      <c r="AX12" s="179">
        <f t="shared" si="19"/>
        <v>8</v>
      </c>
      <c r="AY12" s="201">
        <f t="shared" si="20"/>
        <v>20</v>
      </c>
      <c r="AZ12" s="202">
        <f t="shared" si="21"/>
        <v>189</v>
      </c>
    </row>
    <row r="13" spans="1:52" s="52" customFormat="1" ht="16.5" x14ac:dyDescent="0.25">
      <c r="A13" s="192">
        <v>9</v>
      </c>
      <c r="B13" s="193" t="s">
        <v>369</v>
      </c>
      <c r="C13" s="194">
        <v>25519</v>
      </c>
      <c r="D13" s="195" t="s">
        <v>80</v>
      </c>
      <c r="E13" s="196" t="s">
        <v>28</v>
      </c>
      <c r="F13" s="193" t="s">
        <v>80</v>
      </c>
      <c r="G13" s="197">
        <v>16</v>
      </c>
      <c r="H13" s="198">
        <f t="shared" si="0"/>
        <v>96</v>
      </c>
      <c r="I13" s="198"/>
      <c r="J13" s="198">
        <f t="shared" si="1"/>
        <v>0</v>
      </c>
      <c r="K13" s="198">
        <v>12</v>
      </c>
      <c r="L13" s="198">
        <f t="shared" si="2"/>
        <v>28</v>
      </c>
      <c r="M13" s="199">
        <v>4</v>
      </c>
      <c r="N13" s="198">
        <f t="shared" si="3"/>
        <v>12</v>
      </c>
      <c r="O13" s="199">
        <v>5</v>
      </c>
      <c r="P13" s="199">
        <v>10</v>
      </c>
      <c r="Q13" s="199">
        <v>7</v>
      </c>
      <c r="R13" s="199">
        <f t="shared" si="5"/>
        <v>21</v>
      </c>
      <c r="S13" s="200">
        <f t="shared" si="6"/>
        <v>167</v>
      </c>
      <c r="T13" s="192"/>
      <c r="U13" s="198">
        <f t="shared" si="22"/>
        <v>0</v>
      </c>
      <c r="V13" s="198"/>
      <c r="W13" s="198">
        <f t="shared" si="23"/>
        <v>0</v>
      </c>
      <c r="X13" s="198"/>
      <c r="Y13" s="198">
        <f t="shared" si="7"/>
        <v>0</v>
      </c>
      <c r="Z13" s="198"/>
      <c r="AA13" s="198">
        <f t="shared" si="8"/>
        <v>0</v>
      </c>
      <c r="AB13" s="200">
        <f t="shared" si="9"/>
        <v>0</v>
      </c>
      <c r="AC13" s="192"/>
      <c r="AD13" s="198"/>
      <c r="AE13" s="200"/>
      <c r="AF13" s="192">
        <v>1</v>
      </c>
      <c r="AG13" s="198">
        <f t="shared" si="10"/>
        <v>12</v>
      </c>
      <c r="AH13" s="198"/>
      <c r="AI13" s="198">
        <f t="shared" si="11"/>
        <v>0</v>
      </c>
      <c r="AJ13" s="198">
        <v>1</v>
      </c>
      <c r="AK13" s="198">
        <f t="shared" si="12"/>
        <v>3</v>
      </c>
      <c r="AL13" s="198">
        <v>2</v>
      </c>
      <c r="AM13" s="198">
        <f t="shared" si="13"/>
        <v>2</v>
      </c>
      <c r="AN13" s="198">
        <v>1</v>
      </c>
      <c r="AO13" s="198">
        <f t="shared" si="14"/>
        <v>5</v>
      </c>
      <c r="AP13" s="198"/>
      <c r="AQ13" s="198">
        <f t="shared" si="15"/>
        <v>0</v>
      </c>
      <c r="AR13" s="198">
        <v>1</v>
      </c>
      <c r="AS13" s="198">
        <f t="shared" si="16"/>
        <v>1</v>
      </c>
      <c r="AT13" s="198"/>
      <c r="AU13" s="178">
        <f t="shared" si="17"/>
        <v>0</v>
      </c>
      <c r="AV13" s="198"/>
      <c r="AW13" s="178">
        <f t="shared" si="18"/>
        <v>0</v>
      </c>
      <c r="AX13" s="179">
        <f t="shared" si="19"/>
        <v>10</v>
      </c>
      <c r="AY13" s="201">
        <f t="shared" si="20"/>
        <v>22</v>
      </c>
      <c r="AZ13" s="202">
        <f t="shared" si="21"/>
        <v>189</v>
      </c>
    </row>
    <row r="14" spans="1:52" s="52" customFormat="1" ht="16.5" x14ac:dyDescent="0.25">
      <c r="A14" s="192">
        <v>10</v>
      </c>
      <c r="B14" s="193" t="s">
        <v>383</v>
      </c>
      <c r="C14" s="194">
        <v>22564</v>
      </c>
      <c r="D14" s="195" t="s">
        <v>80</v>
      </c>
      <c r="E14" s="196" t="s">
        <v>28</v>
      </c>
      <c r="F14" s="193" t="s">
        <v>80</v>
      </c>
      <c r="G14" s="197">
        <v>16</v>
      </c>
      <c r="H14" s="198">
        <f t="shared" si="0"/>
        <v>96</v>
      </c>
      <c r="I14" s="198"/>
      <c r="J14" s="198">
        <f t="shared" si="1"/>
        <v>0</v>
      </c>
      <c r="K14" s="198">
        <v>17</v>
      </c>
      <c r="L14" s="198">
        <f t="shared" si="2"/>
        <v>38</v>
      </c>
      <c r="M14" s="199">
        <v>2</v>
      </c>
      <c r="N14" s="198">
        <f t="shared" si="3"/>
        <v>6</v>
      </c>
      <c r="O14" s="199">
        <v>5</v>
      </c>
      <c r="P14" s="199">
        <f t="shared" ref="P14:P45" si="24">O14*2</f>
        <v>10</v>
      </c>
      <c r="Q14" s="199">
        <v>7</v>
      </c>
      <c r="R14" s="199">
        <f t="shared" si="5"/>
        <v>21</v>
      </c>
      <c r="S14" s="200">
        <f t="shared" si="6"/>
        <v>171</v>
      </c>
      <c r="T14" s="192"/>
      <c r="U14" s="198">
        <f t="shared" si="22"/>
        <v>0</v>
      </c>
      <c r="V14" s="198"/>
      <c r="W14" s="198">
        <f t="shared" si="23"/>
        <v>0</v>
      </c>
      <c r="X14" s="198"/>
      <c r="Y14" s="198">
        <f t="shared" si="7"/>
        <v>0</v>
      </c>
      <c r="Z14" s="198"/>
      <c r="AA14" s="198">
        <f t="shared" si="8"/>
        <v>0</v>
      </c>
      <c r="AB14" s="200">
        <f t="shared" si="9"/>
        <v>0</v>
      </c>
      <c r="AC14" s="192"/>
      <c r="AD14" s="198"/>
      <c r="AE14" s="200" t="s">
        <v>114</v>
      </c>
      <c r="AF14" s="192">
        <v>1</v>
      </c>
      <c r="AG14" s="198">
        <f t="shared" si="10"/>
        <v>12</v>
      </c>
      <c r="AH14" s="198"/>
      <c r="AI14" s="198">
        <f t="shared" si="11"/>
        <v>0</v>
      </c>
      <c r="AJ14" s="198">
        <v>1</v>
      </c>
      <c r="AK14" s="198">
        <f t="shared" si="12"/>
        <v>3</v>
      </c>
      <c r="AL14" s="198"/>
      <c r="AM14" s="198">
        <f t="shared" si="13"/>
        <v>0</v>
      </c>
      <c r="AN14" s="198"/>
      <c r="AO14" s="198">
        <f t="shared" si="14"/>
        <v>0</v>
      </c>
      <c r="AP14" s="198"/>
      <c r="AQ14" s="198">
        <f t="shared" si="15"/>
        <v>0</v>
      </c>
      <c r="AR14" s="198">
        <v>1</v>
      </c>
      <c r="AS14" s="198">
        <f t="shared" si="16"/>
        <v>1</v>
      </c>
      <c r="AT14" s="198"/>
      <c r="AU14" s="178">
        <f t="shared" si="17"/>
        <v>0</v>
      </c>
      <c r="AV14" s="198"/>
      <c r="AW14" s="178">
        <f t="shared" si="18"/>
        <v>0</v>
      </c>
      <c r="AX14" s="179">
        <f t="shared" si="19"/>
        <v>4</v>
      </c>
      <c r="AY14" s="201">
        <f t="shared" si="20"/>
        <v>16</v>
      </c>
      <c r="AZ14" s="202">
        <f t="shared" si="21"/>
        <v>187</v>
      </c>
    </row>
    <row r="15" spans="1:52" s="52" customFormat="1" ht="16.5" x14ac:dyDescent="0.25">
      <c r="A15" s="192">
        <v>11</v>
      </c>
      <c r="B15" s="193" t="s">
        <v>372</v>
      </c>
      <c r="C15" s="194">
        <v>22648</v>
      </c>
      <c r="D15" s="195" t="s">
        <v>80</v>
      </c>
      <c r="E15" s="196" t="s">
        <v>28</v>
      </c>
      <c r="F15" s="193" t="s">
        <v>80</v>
      </c>
      <c r="G15" s="197">
        <v>16</v>
      </c>
      <c r="H15" s="198">
        <f t="shared" si="0"/>
        <v>96</v>
      </c>
      <c r="I15" s="198"/>
      <c r="J15" s="198">
        <f t="shared" si="1"/>
        <v>0</v>
      </c>
      <c r="K15" s="198">
        <v>17</v>
      </c>
      <c r="L15" s="198">
        <f t="shared" si="2"/>
        <v>38</v>
      </c>
      <c r="M15" s="199"/>
      <c r="N15" s="198">
        <f t="shared" si="3"/>
        <v>0</v>
      </c>
      <c r="O15" s="199">
        <v>5</v>
      </c>
      <c r="P15" s="199">
        <f t="shared" si="24"/>
        <v>10</v>
      </c>
      <c r="Q15" s="199">
        <v>7</v>
      </c>
      <c r="R15" s="199">
        <f t="shared" si="5"/>
        <v>21</v>
      </c>
      <c r="S15" s="200">
        <f t="shared" si="6"/>
        <v>165</v>
      </c>
      <c r="T15" s="192"/>
      <c r="U15" s="198">
        <f t="shared" si="22"/>
        <v>0</v>
      </c>
      <c r="V15" s="198"/>
      <c r="W15" s="198">
        <f t="shared" si="23"/>
        <v>0</v>
      </c>
      <c r="X15" s="198"/>
      <c r="Y15" s="198">
        <f t="shared" si="7"/>
        <v>0</v>
      </c>
      <c r="Z15" s="198"/>
      <c r="AA15" s="198">
        <f t="shared" si="8"/>
        <v>0</v>
      </c>
      <c r="AB15" s="200">
        <f t="shared" si="9"/>
        <v>0</v>
      </c>
      <c r="AC15" s="192" t="s">
        <v>114</v>
      </c>
      <c r="AD15" s="198"/>
      <c r="AE15" s="200"/>
      <c r="AF15" s="192">
        <v>1</v>
      </c>
      <c r="AG15" s="198">
        <f t="shared" si="10"/>
        <v>12</v>
      </c>
      <c r="AH15" s="198"/>
      <c r="AI15" s="198">
        <f t="shared" si="11"/>
        <v>0</v>
      </c>
      <c r="AJ15" s="198"/>
      <c r="AK15" s="198">
        <f t="shared" si="12"/>
        <v>0</v>
      </c>
      <c r="AL15" s="198"/>
      <c r="AM15" s="198">
        <f t="shared" si="13"/>
        <v>0</v>
      </c>
      <c r="AN15" s="198">
        <v>1</v>
      </c>
      <c r="AO15" s="198">
        <f t="shared" si="14"/>
        <v>5</v>
      </c>
      <c r="AP15" s="198">
        <v>1</v>
      </c>
      <c r="AQ15" s="198">
        <f t="shared" si="15"/>
        <v>5</v>
      </c>
      <c r="AR15" s="198">
        <v>1</v>
      </c>
      <c r="AS15" s="198">
        <f t="shared" si="16"/>
        <v>1</v>
      </c>
      <c r="AT15" s="198"/>
      <c r="AU15" s="178">
        <f t="shared" si="17"/>
        <v>0</v>
      </c>
      <c r="AV15" s="198"/>
      <c r="AW15" s="178">
        <f t="shared" si="18"/>
        <v>0</v>
      </c>
      <c r="AX15" s="179">
        <f t="shared" si="19"/>
        <v>10</v>
      </c>
      <c r="AY15" s="201">
        <f t="shared" si="20"/>
        <v>22</v>
      </c>
      <c r="AZ15" s="202">
        <f t="shared" si="21"/>
        <v>187</v>
      </c>
    </row>
    <row r="16" spans="1:52" s="52" customFormat="1" ht="16.5" x14ac:dyDescent="0.25">
      <c r="A16" s="192">
        <v>12</v>
      </c>
      <c r="B16" s="193" t="s">
        <v>370</v>
      </c>
      <c r="C16" s="194">
        <v>24353</v>
      </c>
      <c r="D16" s="195" t="s">
        <v>80</v>
      </c>
      <c r="E16" s="196" t="s">
        <v>28</v>
      </c>
      <c r="F16" s="193" t="s">
        <v>80</v>
      </c>
      <c r="G16" s="197">
        <v>16</v>
      </c>
      <c r="H16" s="198">
        <f t="shared" si="0"/>
        <v>96</v>
      </c>
      <c r="I16" s="198"/>
      <c r="J16" s="198">
        <f t="shared" si="1"/>
        <v>0</v>
      </c>
      <c r="K16" s="198">
        <v>16</v>
      </c>
      <c r="L16" s="198">
        <f t="shared" si="2"/>
        <v>36</v>
      </c>
      <c r="M16" s="199">
        <v>3</v>
      </c>
      <c r="N16" s="198">
        <f t="shared" si="3"/>
        <v>9</v>
      </c>
      <c r="O16" s="199">
        <v>5</v>
      </c>
      <c r="P16" s="199">
        <f t="shared" si="24"/>
        <v>10</v>
      </c>
      <c r="Q16" s="199">
        <v>7</v>
      </c>
      <c r="R16" s="199">
        <f t="shared" si="5"/>
        <v>21</v>
      </c>
      <c r="S16" s="200">
        <f t="shared" si="6"/>
        <v>172</v>
      </c>
      <c r="T16" s="192"/>
      <c r="U16" s="198">
        <f t="shared" si="22"/>
        <v>0</v>
      </c>
      <c r="V16" s="198"/>
      <c r="W16" s="198">
        <f t="shared" si="23"/>
        <v>0</v>
      </c>
      <c r="X16" s="198"/>
      <c r="Y16" s="198">
        <f t="shared" si="7"/>
        <v>0</v>
      </c>
      <c r="Z16" s="198"/>
      <c r="AA16" s="198">
        <f t="shared" si="8"/>
        <v>0</v>
      </c>
      <c r="AB16" s="200">
        <f t="shared" si="9"/>
        <v>0</v>
      </c>
      <c r="AC16" s="192"/>
      <c r="AD16" s="198"/>
      <c r="AE16" s="200"/>
      <c r="AF16" s="192">
        <v>1</v>
      </c>
      <c r="AG16" s="198">
        <f t="shared" si="10"/>
        <v>12</v>
      </c>
      <c r="AH16" s="198"/>
      <c r="AI16" s="198">
        <f t="shared" si="11"/>
        <v>0</v>
      </c>
      <c r="AJ16" s="198">
        <v>1</v>
      </c>
      <c r="AK16" s="198">
        <f t="shared" si="12"/>
        <v>3</v>
      </c>
      <c r="AL16" s="198"/>
      <c r="AM16" s="198">
        <f t="shared" si="13"/>
        <v>0</v>
      </c>
      <c r="AN16" s="198"/>
      <c r="AO16" s="198">
        <f t="shared" si="14"/>
        <v>0</v>
      </c>
      <c r="AP16" s="198"/>
      <c r="AQ16" s="198">
        <f t="shared" si="15"/>
        <v>0</v>
      </c>
      <c r="AR16" s="198"/>
      <c r="AS16" s="198">
        <f t="shared" si="16"/>
        <v>0</v>
      </c>
      <c r="AT16" s="198"/>
      <c r="AU16" s="178">
        <f t="shared" si="17"/>
        <v>0</v>
      </c>
      <c r="AV16" s="198"/>
      <c r="AW16" s="178">
        <f t="shared" si="18"/>
        <v>0</v>
      </c>
      <c r="AX16" s="179">
        <f t="shared" si="19"/>
        <v>3</v>
      </c>
      <c r="AY16" s="201">
        <f t="shared" si="20"/>
        <v>15</v>
      </c>
      <c r="AZ16" s="202">
        <f t="shared" si="21"/>
        <v>187</v>
      </c>
    </row>
    <row r="17" spans="1:52" s="52" customFormat="1" ht="16.5" x14ac:dyDescent="0.25">
      <c r="A17" s="192">
        <v>13</v>
      </c>
      <c r="B17" s="193" t="s">
        <v>377</v>
      </c>
      <c r="C17" s="194">
        <v>23416</v>
      </c>
      <c r="D17" s="195" t="s">
        <v>80</v>
      </c>
      <c r="E17" s="196" t="s">
        <v>28</v>
      </c>
      <c r="F17" s="193" t="s">
        <v>80</v>
      </c>
      <c r="G17" s="197">
        <v>16</v>
      </c>
      <c r="H17" s="198">
        <f t="shared" si="0"/>
        <v>96</v>
      </c>
      <c r="I17" s="198"/>
      <c r="J17" s="198">
        <f t="shared" si="1"/>
        <v>0</v>
      </c>
      <c r="K17" s="198">
        <v>17</v>
      </c>
      <c r="L17" s="198">
        <f t="shared" si="2"/>
        <v>38</v>
      </c>
      <c r="M17" s="199"/>
      <c r="N17" s="198">
        <f t="shared" si="3"/>
        <v>0</v>
      </c>
      <c r="O17" s="199">
        <v>5</v>
      </c>
      <c r="P17" s="199">
        <f t="shared" si="24"/>
        <v>10</v>
      </c>
      <c r="Q17" s="199">
        <v>7</v>
      </c>
      <c r="R17" s="199">
        <f t="shared" si="5"/>
        <v>21</v>
      </c>
      <c r="S17" s="200">
        <f t="shared" si="6"/>
        <v>165</v>
      </c>
      <c r="T17" s="192"/>
      <c r="U17" s="198">
        <f t="shared" si="22"/>
        <v>0</v>
      </c>
      <c r="V17" s="198"/>
      <c r="W17" s="198">
        <f t="shared" si="23"/>
        <v>0</v>
      </c>
      <c r="X17" s="198"/>
      <c r="Y17" s="198">
        <f t="shared" si="7"/>
        <v>0</v>
      </c>
      <c r="Z17" s="198"/>
      <c r="AA17" s="198">
        <f t="shared" si="8"/>
        <v>0</v>
      </c>
      <c r="AB17" s="200">
        <f t="shared" si="9"/>
        <v>0</v>
      </c>
      <c r="AC17" s="192"/>
      <c r="AD17" s="198"/>
      <c r="AE17" s="200"/>
      <c r="AF17" s="192">
        <v>1</v>
      </c>
      <c r="AG17" s="198">
        <f t="shared" si="10"/>
        <v>12</v>
      </c>
      <c r="AH17" s="198"/>
      <c r="AI17" s="198">
        <f t="shared" si="11"/>
        <v>0</v>
      </c>
      <c r="AJ17" s="198">
        <v>1</v>
      </c>
      <c r="AK17" s="198">
        <f t="shared" si="12"/>
        <v>3</v>
      </c>
      <c r="AL17" s="198"/>
      <c r="AM17" s="198">
        <f t="shared" si="13"/>
        <v>0</v>
      </c>
      <c r="AN17" s="198">
        <v>1</v>
      </c>
      <c r="AO17" s="198">
        <f t="shared" si="14"/>
        <v>5</v>
      </c>
      <c r="AP17" s="198"/>
      <c r="AQ17" s="198">
        <f t="shared" si="15"/>
        <v>0</v>
      </c>
      <c r="AR17" s="198">
        <v>1</v>
      </c>
      <c r="AS17" s="198">
        <f t="shared" si="16"/>
        <v>1</v>
      </c>
      <c r="AT17" s="198"/>
      <c r="AU17" s="178">
        <f t="shared" si="17"/>
        <v>0</v>
      </c>
      <c r="AV17" s="198"/>
      <c r="AW17" s="178">
        <f t="shared" si="18"/>
        <v>0</v>
      </c>
      <c r="AX17" s="179">
        <f t="shared" si="19"/>
        <v>9</v>
      </c>
      <c r="AY17" s="201">
        <f t="shared" si="20"/>
        <v>21</v>
      </c>
      <c r="AZ17" s="202">
        <f t="shared" si="21"/>
        <v>186</v>
      </c>
    </row>
    <row r="18" spans="1:52" s="52" customFormat="1" ht="16.5" x14ac:dyDescent="0.25">
      <c r="A18" s="192">
        <v>14</v>
      </c>
      <c r="B18" s="193" t="s">
        <v>378</v>
      </c>
      <c r="C18" s="194">
        <v>23743</v>
      </c>
      <c r="D18" s="195" t="s">
        <v>80</v>
      </c>
      <c r="E18" s="196" t="s">
        <v>28</v>
      </c>
      <c r="F18" s="193" t="s">
        <v>80</v>
      </c>
      <c r="G18" s="197">
        <v>14</v>
      </c>
      <c r="H18" s="198">
        <f t="shared" si="0"/>
        <v>84</v>
      </c>
      <c r="I18" s="198"/>
      <c r="J18" s="198">
        <f t="shared" si="1"/>
        <v>0</v>
      </c>
      <c r="K18" s="198">
        <v>19</v>
      </c>
      <c r="L18" s="198">
        <f t="shared" si="2"/>
        <v>42</v>
      </c>
      <c r="M18" s="199">
        <v>5</v>
      </c>
      <c r="N18" s="198">
        <f t="shared" si="3"/>
        <v>14</v>
      </c>
      <c r="O18" s="199">
        <v>5</v>
      </c>
      <c r="P18" s="199">
        <f t="shared" si="24"/>
        <v>10</v>
      </c>
      <c r="Q18" s="199">
        <v>7</v>
      </c>
      <c r="R18" s="199">
        <f t="shared" si="5"/>
        <v>21</v>
      </c>
      <c r="S18" s="200">
        <f t="shared" si="6"/>
        <v>171</v>
      </c>
      <c r="T18" s="192"/>
      <c r="U18" s="198">
        <f t="shared" si="22"/>
        <v>0</v>
      </c>
      <c r="V18" s="198"/>
      <c r="W18" s="198">
        <f t="shared" si="23"/>
        <v>0</v>
      </c>
      <c r="X18" s="198"/>
      <c r="Y18" s="198">
        <f t="shared" si="7"/>
        <v>0</v>
      </c>
      <c r="Z18" s="198"/>
      <c r="AA18" s="198">
        <f t="shared" si="8"/>
        <v>0</v>
      </c>
      <c r="AB18" s="200">
        <f t="shared" si="9"/>
        <v>0</v>
      </c>
      <c r="AC18" s="192"/>
      <c r="AD18" s="198"/>
      <c r="AE18" s="200"/>
      <c r="AF18" s="192">
        <v>1</v>
      </c>
      <c r="AG18" s="198">
        <f t="shared" si="10"/>
        <v>12</v>
      </c>
      <c r="AH18" s="198"/>
      <c r="AI18" s="198">
        <f t="shared" si="11"/>
        <v>0</v>
      </c>
      <c r="AJ18" s="198">
        <v>1</v>
      </c>
      <c r="AK18" s="198">
        <f t="shared" si="12"/>
        <v>3</v>
      </c>
      <c r="AL18" s="198"/>
      <c r="AM18" s="198">
        <f t="shared" si="13"/>
        <v>0</v>
      </c>
      <c r="AN18" s="198"/>
      <c r="AO18" s="198">
        <f t="shared" si="14"/>
        <v>0</v>
      </c>
      <c r="AP18" s="198"/>
      <c r="AQ18" s="198">
        <f t="shared" si="15"/>
        <v>0</v>
      </c>
      <c r="AR18" s="198"/>
      <c r="AS18" s="198">
        <f t="shared" si="16"/>
        <v>0</v>
      </c>
      <c r="AT18" s="198"/>
      <c r="AU18" s="178">
        <f t="shared" si="17"/>
        <v>0</v>
      </c>
      <c r="AV18" s="198"/>
      <c r="AW18" s="178">
        <f t="shared" si="18"/>
        <v>0</v>
      </c>
      <c r="AX18" s="179">
        <f t="shared" si="19"/>
        <v>3</v>
      </c>
      <c r="AY18" s="201">
        <f t="shared" si="20"/>
        <v>15</v>
      </c>
      <c r="AZ18" s="202">
        <f t="shared" si="21"/>
        <v>186</v>
      </c>
    </row>
    <row r="19" spans="1:52" s="52" customFormat="1" ht="16.5" x14ac:dyDescent="0.25">
      <c r="A19" s="192">
        <v>15</v>
      </c>
      <c r="B19" s="193" t="s">
        <v>359</v>
      </c>
      <c r="C19" s="194">
        <v>24353</v>
      </c>
      <c r="D19" s="195" t="s">
        <v>80</v>
      </c>
      <c r="E19" s="196" t="s">
        <v>28</v>
      </c>
      <c r="F19" s="193" t="s">
        <v>80</v>
      </c>
      <c r="G19" s="197">
        <v>16</v>
      </c>
      <c r="H19" s="198">
        <f t="shared" si="0"/>
        <v>96</v>
      </c>
      <c r="I19" s="198"/>
      <c r="J19" s="198">
        <f t="shared" si="1"/>
        <v>0</v>
      </c>
      <c r="K19" s="198">
        <v>14</v>
      </c>
      <c r="L19" s="198">
        <f t="shared" si="2"/>
        <v>32</v>
      </c>
      <c r="M19" s="199">
        <v>1</v>
      </c>
      <c r="N19" s="198">
        <f t="shared" si="3"/>
        <v>3</v>
      </c>
      <c r="O19" s="199">
        <v>5</v>
      </c>
      <c r="P19" s="199">
        <f t="shared" si="24"/>
        <v>10</v>
      </c>
      <c r="Q19" s="199">
        <v>7</v>
      </c>
      <c r="R19" s="199">
        <f t="shared" si="5"/>
        <v>21</v>
      </c>
      <c r="S19" s="200">
        <f t="shared" si="6"/>
        <v>162</v>
      </c>
      <c r="T19" s="192"/>
      <c r="U19" s="198">
        <f t="shared" si="22"/>
        <v>0</v>
      </c>
      <c r="V19" s="198"/>
      <c r="W19" s="198">
        <f t="shared" si="23"/>
        <v>0</v>
      </c>
      <c r="X19" s="198">
        <v>1</v>
      </c>
      <c r="Y19" s="198">
        <f t="shared" si="7"/>
        <v>3</v>
      </c>
      <c r="Z19" s="198"/>
      <c r="AA19" s="198">
        <f t="shared" si="8"/>
        <v>0</v>
      </c>
      <c r="AB19" s="200">
        <f t="shared" si="9"/>
        <v>3</v>
      </c>
      <c r="AC19" s="192"/>
      <c r="AD19" s="198"/>
      <c r="AE19" s="200"/>
      <c r="AF19" s="192">
        <v>1</v>
      </c>
      <c r="AG19" s="198">
        <f t="shared" si="10"/>
        <v>12</v>
      </c>
      <c r="AH19" s="198"/>
      <c r="AI19" s="198">
        <f t="shared" si="11"/>
        <v>0</v>
      </c>
      <c r="AJ19" s="198">
        <v>1</v>
      </c>
      <c r="AK19" s="198">
        <f t="shared" si="12"/>
        <v>3</v>
      </c>
      <c r="AL19" s="198">
        <v>1</v>
      </c>
      <c r="AM19" s="198">
        <f t="shared" si="13"/>
        <v>1</v>
      </c>
      <c r="AN19" s="198">
        <v>1</v>
      </c>
      <c r="AO19" s="198">
        <f t="shared" si="14"/>
        <v>5</v>
      </c>
      <c r="AP19" s="198"/>
      <c r="AQ19" s="198">
        <f t="shared" si="15"/>
        <v>0</v>
      </c>
      <c r="AR19" s="198"/>
      <c r="AS19" s="198">
        <f t="shared" si="16"/>
        <v>0</v>
      </c>
      <c r="AT19" s="198"/>
      <c r="AU19" s="178">
        <f t="shared" si="17"/>
        <v>0</v>
      </c>
      <c r="AV19" s="198"/>
      <c r="AW19" s="178">
        <f t="shared" si="18"/>
        <v>0</v>
      </c>
      <c r="AX19" s="179">
        <f t="shared" si="19"/>
        <v>9</v>
      </c>
      <c r="AY19" s="201">
        <f t="shared" si="20"/>
        <v>21</v>
      </c>
      <c r="AZ19" s="202">
        <f t="shared" si="21"/>
        <v>186</v>
      </c>
    </row>
    <row r="20" spans="1:52" s="52" customFormat="1" ht="16.5" x14ac:dyDescent="0.25">
      <c r="A20" s="192">
        <v>16</v>
      </c>
      <c r="B20" s="193" t="s">
        <v>388</v>
      </c>
      <c r="C20" s="194">
        <v>21245</v>
      </c>
      <c r="D20" s="195" t="s">
        <v>80</v>
      </c>
      <c r="E20" s="196" t="s">
        <v>28</v>
      </c>
      <c r="F20" s="193" t="s">
        <v>80</v>
      </c>
      <c r="G20" s="197">
        <v>16</v>
      </c>
      <c r="H20" s="198">
        <f t="shared" si="0"/>
        <v>96</v>
      </c>
      <c r="I20" s="198"/>
      <c r="J20" s="198">
        <f t="shared" si="1"/>
        <v>0</v>
      </c>
      <c r="K20" s="198">
        <v>19</v>
      </c>
      <c r="L20" s="198">
        <f t="shared" si="2"/>
        <v>42</v>
      </c>
      <c r="M20" s="199"/>
      <c r="N20" s="198">
        <f t="shared" si="3"/>
        <v>0</v>
      </c>
      <c r="O20" s="199">
        <v>5</v>
      </c>
      <c r="P20" s="199">
        <f t="shared" si="24"/>
        <v>10</v>
      </c>
      <c r="Q20" s="199">
        <v>7</v>
      </c>
      <c r="R20" s="199">
        <f t="shared" si="5"/>
        <v>21</v>
      </c>
      <c r="S20" s="200">
        <f t="shared" si="6"/>
        <v>169</v>
      </c>
      <c r="T20" s="192"/>
      <c r="U20" s="198">
        <f t="shared" si="22"/>
        <v>0</v>
      </c>
      <c r="V20" s="198"/>
      <c r="W20" s="198">
        <f t="shared" si="23"/>
        <v>0</v>
      </c>
      <c r="X20" s="198"/>
      <c r="Y20" s="198">
        <f t="shared" si="7"/>
        <v>0</v>
      </c>
      <c r="Z20" s="198"/>
      <c r="AA20" s="198">
        <f t="shared" si="8"/>
        <v>0</v>
      </c>
      <c r="AB20" s="200">
        <f t="shared" si="9"/>
        <v>0</v>
      </c>
      <c r="AC20" s="192"/>
      <c r="AD20" s="198"/>
      <c r="AE20" s="200"/>
      <c r="AF20" s="192">
        <v>1</v>
      </c>
      <c r="AG20" s="198">
        <f t="shared" si="10"/>
        <v>12</v>
      </c>
      <c r="AH20" s="198"/>
      <c r="AI20" s="198">
        <f t="shared" si="11"/>
        <v>0</v>
      </c>
      <c r="AJ20" s="198">
        <v>1</v>
      </c>
      <c r="AK20" s="198">
        <f t="shared" si="12"/>
        <v>3</v>
      </c>
      <c r="AL20" s="198">
        <v>1</v>
      </c>
      <c r="AM20" s="198">
        <f t="shared" si="13"/>
        <v>1</v>
      </c>
      <c r="AN20" s="198"/>
      <c r="AO20" s="198">
        <f t="shared" si="14"/>
        <v>0</v>
      </c>
      <c r="AP20" s="198"/>
      <c r="AQ20" s="198">
        <f t="shared" si="15"/>
        <v>0</v>
      </c>
      <c r="AR20" s="198"/>
      <c r="AS20" s="198">
        <f t="shared" si="16"/>
        <v>0</v>
      </c>
      <c r="AT20" s="198"/>
      <c r="AU20" s="178">
        <f t="shared" si="17"/>
        <v>0</v>
      </c>
      <c r="AV20" s="198"/>
      <c r="AW20" s="178">
        <f t="shared" si="18"/>
        <v>0</v>
      </c>
      <c r="AX20" s="179">
        <f t="shared" si="19"/>
        <v>4</v>
      </c>
      <c r="AY20" s="201">
        <f t="shared" si="20"/>
        <v>16</v>
      </c>
      <c r="AZ20" s="202">
        <f t="shared" si="21"/>
        <v>185</v>
      </c>
    </row>
    <row r="21" spans="1:52" s="52" customFormat="1" ht="16.5" x14ac:dyDescent="0.25">
      <c r="A21" s="192">
        <v>17</v>
      </c>
      <c r="B21" s="193" t="s">
        <v>364</v>
      </c>
      <c r="C21" s="194">
        <v>21865</v>
      </c>
      <c r="D21" s="195" t="s">
        <v>80</v>
      </c>
      <c r="E21" s="196" t="s">
        <v>28</v>
      </c>
      <c r="F21" s="193" t="s">
        <v>80</v>
      </c>
      <c r="G21" s="197">
        <v>16</v>
      </c>
      <c r="H21" s="198">
        <f t="shared" si="0"/>
        <v>96</v>
      </c>
      <c r="I21" s="198"/>
      <c r="J21" s="198">
        <f t="shared" si="1"/>
        <v>0</v>
      </c>
      <c r="K21" s="198">
        <v>16</v>
      </c>
      <c r="L21" s="198">
        <f t="shared" si="2"/>
        <v>36</v>
      </c>
      <c r="M21" s="199"/>
      <c r="N21" s="198">
        <f t="shared" si="3"/>
        <v>0</v>
      </c>
      <c r="O21" s="199">
        <v>5</v>
      </c>
      <c r="P21" s="199">
        <f t="shared" si="24"/>
        <v>10</v>
      </c>
      <c r="Q21" s="199">
        <v>7</v>
      </c>
      <c r="R21" s="199">
        <f t="shared" si="5"/>
        <v>21</v>
      </c>
      <c r="S21" s="200">
        <f t="shared" si="6"/>
        <v>163</v>
      </c>
      <c r="T21" s="192"/>
      <c r="U21" s="198">
        <f t="shared" si="22"/>
        <v>0</v>
      </c>
      <c r="V21" s="198"/>
      <c r="W21" s="198">
        <f t="shared" si="23"/>
        <v>0</v>
      </c>
      <c r="X21" s="198"/>
      <c r="Y21" s="198">
        <f t="shared" si="7"/>
        <v>0</v>
      </c>
      <c r="Z21" s="198"/>
      <c r="AA21" s="198">
        <f t="shared" si="8"/>
        <v>0</v>
      </c>
      <c r="AB21" s="200">
        <f t="shared" si="9"/>
        <v>0</v>
      </c>
      <c r="AC21" s="192"/>
      <c r="AD21" s="198"/>
      <c r="AE21" s="200" t="s">
        <v>114</v>
      </c>
      <c r="AF21" s="192">
        <v>1</v>
      </c>
      <c r="AG21" s="198">
        <f t="shared" si="10"/>
        <v>12</v>
      </c>
      <c r="AH21" s="198"/>
      <c r="AI21" s="198">
        <f t="shared" si="11"/>
        <v>0</v>
      </c>
      <c r="AJ21" s="198">
        <v>2</v>
      </c>
      <c r="AK21" s="198">
        <f t="shared" si="12"/>
        <v>6</v>
      </c>
      <c r="AL21" s="198"/>
      <c r="AM21" s="198">
        <f t="shared" si="13"/>
        <v>0</v>
      </c>
      <c r="AN21" s="198">
        <v>1</v>
      </c>
      <c r="AO21" s="198">
        <f t="shared" si="14"/>
        <v>5</v>
      </c>
      <c r="AP21" s="198"/>
      <c r="AQ21" s="198">
        <f t="shared" si="15"/>
        <v>0</v>
      </c>
      <c r="AR21" s="198">
        <v>1</v>
      </c>
      <c r="AS21" s="198">
        <f t="shared" si="16"/>
        <v>1</v>
      </c>
      <c r="AT21" s="198"/>
      <c r="AU21" s="178">
        <f t="shared" si="17"/>
        <v>0</v>
      </c>
      <c r="AV21" s="198"/>
      <c r="AW21" s="178">
        <f t="shared" si="18"/>
        <v>0</v>
      </c>
      <c r="AX21" s="179">
        <f t="shared" si="19"/>
        <v>10</v>
      </c>
      <c r="AY21" s="201">
        <f t="shared" si="20"/>
        <v>22</v>
      </c>
      <c r="AZ21" s="202">
        <f t="shared" si="21"/>
        <v>185</v>
      </c>
    </row>
    <row r="22" spans="1:52" s="52" customFormat="1" ht="16.5" x14ac:dyDescent="0.25">
      <c r="A22" s="192">
        <v>18</v>
      </c>
      <c r="B22" s="193" t="s">
        <v>403</v>
      </c>
      <c r="C22" s="194">
        <v>21568</v>
      </c>
      <c r="D22" s="195" t="s">
        <v>80</v>
      </c>
      <c r="E22" s="196" t="s">
        <v>28</v>
      </c>
      <c r="F22" s="193" t="s">
        <v>80</v>
      </c>
      <c r="G22" s="197">
        <v>16</v>
      </c>
      <c r="H22" s="198">
        <f t="shared" si="0"/>
        <v>96</v>
      </c>
      <c r="I22" s="198">
        <v>1</v>
      </c>
      <c r="J22" s="198">
        <f t="shared" si="1"/>
        <v>6</v>
      </c>
      <c r="K22" s="198">
        <v>16</v>
      </c>
      <c r="L22" s="198">
        <f t="shared" si="2"/>
        <v>36</v>
      </c>
      <c r="M22" s="199">
        <v>1</v>
      </c>
      <c r="N22" s="198">
        <f t="shared" si="3"/>
        <v>3</v>
      </c>
      <c r="O22" s="199">
        <v>5</v>
      </c>
      <c r="P22" s="199">
        <f t="shared" si="24"/>
        <v>10</v>
      </c>
      <c r="Q22" s="199">
        <v>4</v>
      </c>
      <c r="R22" s="199">
        <f t="shared" si="5"/>
        <v>12</v>
      </c>
      <c r="S22" s="200">
        <f t="shared" si="6"/>
        <v>163</v>
      </c>
      <c r="T22" s="192"/>
      <c r="U22" s="198">
        <f t="shared" si="22"/>
        <v>0</v>
      </c>
      <c r="V22" s="198"/>
      <c r="W22" s="198">
        <f t="shared" si="23"/>
        <v>0</v>
      </c>
      <c r="X22" s="198"/>
      <c r="Y22" s="198">
        <f t="shared" si="7"/>
        <v>0</v>
      </c>
      <c r="Z22" s="198"/>
      <c r="AA22" s="198">
        <f t="shared" si="8"/>
        <v>0</v>
      </c>
      <c r="AB22" s="200">
        <f t="shared" si="9"/>
        <v>0</v>
      </c>
      <c r="AC22" s="192" t="s">
        <v>114</v>
      </c>
      <c r="AD22" s="198"/>
      <c r="AE22" s="200"/>
      <c r="AF22" s="192">
        <v>1</v>
      </c>
      <c r="AG22" s="198">
        <f t="shared" si="10"/>
        <v>12</v>
      </c>
      <c r="AH22" s="198"/>
      <c r="AI22" s="198">
        <f t="shared" si="11"/>
        <v>0</v>
      </c>
      <c r="AJ22" s="198">
        <v>1</v>
      </c>
      <c r="AK22" s="198">
        <f t="shared" si="12"/>
        <v>3</v>
      </c>
      <c r="AL22" s="198">
        <v>1</v>
      </c>
      <c r="AM22" s="198">
        <f t="shared" si="13"/>
        <v>1</v>
      </c>
      <c r="AN22" s="198">
        <v>1</v>
      </c>
      <c r="AO22" s="198">
        <f t="shared" si="14"/>
        <v>5</v>
      </c>
      <c r="AP22" s="198"/>
      <c r="AQ22" s="198">
        <f t="shared" si="15"/>
        <v>0</v>
      </c>
      <c r="AR22" s="198"/>
      <c r="AS22" s="198">
        <f t="shared" si="16"/>
        <v>0</v>
      </c>
      <c r="AT22" s="198"/>
      <c r="AU22" s="178">
        <f t="shared" si="17"/>
        <v>0</v>
      </c>
      <c r="AV22" s="198"/>
      <c r="AW22" s="178">
        <f t="shared" si="18"/>
        <v>0</v>
      </c>
      <c r="AX22" s="179">
        <f t="shared" si="19"/>
        <v>9</v>
      </c>
      <c r="AY22" s="201">
        <f t="shared" si="20"/>
        <v>21</v>
      </c>
      <c r="AZ22" s="202">
        <f t="shared" si="21"/>
        <v>184</v>
      </c>
    </row>
    <row r="23" spans="1:52" s="52" customFormat="1" ht="16.5" x14ac:dyDescent="0.25">
      <c r="A23" s="192">
        <v>19</v>
      </c>
      <c r="B23" s="193" t="s">
        <v>367</v>
      </c>
      <c r="C23" s="194">
        <v>23995</v>
      </c>
      <c r="D23" s="195" t="s">
        <v>80</v>
      </c>
      <c r="E23" s="196" t="s">
        <v>28</v>
      </c>
      <c r="F23" s="193" t="s">
        <v>80</v>
      </c>
      <c r="G23" s="197">
        <v>15</v>
      </c>
      <c r="H23" s="198">
        <f t="shared" si="0"/>
        <v>90</v>
      </c>
      <c r="I23" s="198"/>
      <c r="J23" s="198">
        <f t="shared" si="1"/>
        <v>0</v>
      </c>
      <c r="K23" s="198">
        <v>19</v>
      </c>
      <c r="L23" s="198">
        <f t="shared" si="2"/>
        <v>42</v>
      </c>
      <c r="M23" s="199">
        <v>3</v>
      </c>
      <c r="N23" s="198">
        <f t="shared" si="3"/>
        <v>9</v>
      </c>
      <c r="O23" s="199">
        <v>5</v>
      </c>
      <c r="P23" s="199">
        <f t="shared" si="24"/>
        <v>10</v>
      </c>
      <c r="Q23" s="199">
        <v>6</v>
      </c>
      <c r="R23" s="199">
        <f t="shared" si="5"/>
        <v>18</v>
      </c>
      <c r="S23" s="200">
        <f t="shared" si="6"/>
        <v>169</v>
      </c>
      <c r="T23" s="192"/>
      <c r="U23" s="198">
        <f t="shared" si="22"/>
        <v>0</v>
      </c>
      <c r="V23" s="198"/>
      <c r="W23" s="198">
        <f t="shared" si="23"/>
        <v>0</v>
      </c>
      <c r="X23" s="198"/>
      <c r="Y23" s="198">
        <f t="shared" si="7"/>
        <v>0</v>
      </c>
      <c r="Z23" s="198"/>
      <c r="AA23" s="198">
        <f t="shared" si="8"/>
        <v>0</v>
      </c>
      <c r="AB23" s="200">
        <f t="shared" si="9"/>
        <v>0</v>
      </c>
      <c r="AC23" s="192"/>
      <c r="AD23" s="198"/>
      <c r="AE23" s="200"/>
      <c r="AF23" s="192">
        <v>1</v>
      </c>
      <c r="AG23" s="198">
        <f t="shared" si="10"/>
        <v>12</v>
      </c>
      <c r="AH23" s="198"/>
      <c r="AI23" s="198">
        <f t="shared" si="11"/>
        <v>0</v>
      </c>
      <c r="AJ23" s="198">
        <v>1</v>
      </c>
      <c r="AK23" s="198">
        <f t="shared" si="12"/>
        <v>3</v>
      </c>
      <c r="AL23" s="198"/>
      <c r="AM23" s="198">
        <f t="shared" si="13"/>
        <v>0</v>
      </c>
      <c r="AN23" s="198"/>
      <c r="AO23" s="198">
        <f t="shared" si="14"/>
        <v>0</v>
      </c>
      <c r="AP23" s="198"/>
      <c r="AQ23" s="198">
        <f t="shared" si="15"/>
        <v>0</v>
      </c>
      <c r="AR23" s="198"/>
      <c r="AS23" s="198">
        <f t="shared" si="16"/>
        <v>0</v>
      </c>
      <c r="AT23" s="198"/>
      <c r="AU23" s="178">
        <f t="shared" si="17"/>
        <v>0</v>
      </c>
      <c r="AV23" s="198"/>
      <c r="AW23" s="178">
        <f t="shared" si="18"/>
        <v>0</v>
      </c>
      <c r="AX23" s="179">
        <f t="shared" si="19"/>
        <v>3</v>
      </c>
      <c r="AY23" s="201">
        <f t="shared" si="20"/>
        <v>15</v>
      </c>
      <c r="AZ23" s="202">
        <f t="shared" si="21"/>
        <v>184</v>
      </c>
    </row>
    <row r="24" spans="1:52" s="52" customFormat="1" ht="16.5" x14ac:dyDescent="0.25">
      <c r="A24" s="192">
        <v>20</v>
      </c>
      <c r="B24" s="193" t="s">
        <v>393</v>
      </c>
      <c r="C24" s="194">
        <v>21421</v>
      </c>
      <c r="D24" s="195" t="s">
        <v>80</v>
      </c>
      <c r="E24" s="196" t="s">
        <v>28</v>
      </c>
      <c r="F24" s="193" t="s">
        <v>80</v>
      </c>
      <c r="G24" s="197">
        <v>16</v>
      </c>
      <c r="H24" s="198">
        <f t="shared" si="0"/>
        <v>96</v>
      </c>
      <c r="I24" s="198"/>
      <c r="J24" s="198">
        <f t="shared" si="1"/>
        <v>0</v>
      </c>
      <c r="K24" s="198">
        <v>20</v>
      </c>
      <c r="L24" s="198">
        <f t="shared" si="2"/>
        <v>44</v>
      </c>
      <c r="M24" s="199"/>
      <c r="N24" s="198">
        <f t="shared" si="3"/>
        <v>0</v>
      </c>
      <c r="O24" s="199">
        <v>5</v>
      </c>
      <c r="P24" s="199">
        <f t="shared" si="24"/>
        <v>10</v>
      </c>
      <c r="Q24" s="199">
        <v>7</v>
      </c>
      <c r="R24" s="199">
        <f t="shared" si="5"/>
        <v>21</v>
      </c>
      <c r="S24" s="200">
        <f t="shared" si="6"/>
        <v>171</v>
      </c>
      <c r="T24" s="192"/>
      <c r="U24" s="198">
        <f t="shared" si="22"/>
        <v>0</v>
      </c>
      <c r="V24" s="198"/>
      <c r="W24" s="198">
        <f t="shared" si="23"/>
        <v>0</v>
      </c>
      <c r="X24" s="198"/>
      <c r="Y24" s="198">
        <f t="shared" si="7"/>
        <v>0</v>
      </c>
      <c r="Z24" s="198"/>
      <c r="AA24" s="198">
        <f t="shared" si="8"/>
        <v>0</v>
      </c>
      <c r="AB24" s="200">
        <f t="shared" si="9"/>
        <v>0</v>
      </c>
      <c r="AC24" s="192"/>
      <c r="AD24" s="198"/>
      <c r="AE24" s="200"/>
      <c r="AF24" s="192">
        <v>1</v>
      </c>
      <c r="AG24" s="198">
        <f t="shared" si="10"/>
        <v>12</v>
      </c>
      <c r="AH24" s="198"/>
      <c r="AI24" s="198">
        <f t="shared" si="11"/>
        <v>0</v>
      </c>
      <c r="AJ24" s="198"/>
      <c r="AK24" s="198">
        <f t="shared" si="12"/>
        <v>0</v>
      </c>
      <c r="AL24" s="198"/>
      <c r="AM24" s="198">
        <f t="shared" si="13"/>
        <v>0</v>
      </c>
      <c r="AN24" s="198"/>
      <c r="AO24" s="198">
        <f t="shared" si="14"/>
        <v>0</v>
      </c>
      <c r="AP24" s="198"/>
      <c r="AQ24" s="198">
        <f t="shared" si="15"/>
        <v>0</v>
      </c>
      <c r="AR24" s="198"/>
      <c r="AS24" s="198">
        <f t="shared" si="16"/>
        <v>0</v>
      </c>
      <c r="AT24" s="198"/>
      <c r="AU24" s="178">
        <f t="shared" si="17"/>
        <v>0</v>
      </c>
      <c r="AV24" s="198"/>
      <c r="AW24" s="178">
        <f t="shared" si="18"/>
        <v>0</v>
      </c>
      <c r="AX24" s="179">
        <f t="shared" si="19"/>
        <v>0</v>
      </c>
      <c r="AY24" s="201">
        <f t="shared" si="20"/>
        <v>12</v>
      </c>
      <c r="AZ24" s="202">
        <f t="shared" si="21"/>
        <v>183</v>
      </c>
    </row>
    <row r="25" spans="1:52" s="52" customFormat="1" ht="16.5" x14ac:dyDescent="0.25">
      <c r="A25" s="192">
        <v>21</v>
      </c>
      <c r="B25" s="193" t="s">
        <v>389</v>
      </c>
      <c r="C25" s="194">
        <v>22747</v>
      </c>
      <c r="D25" s="195" t="s">
        <v>80</v>
      </c>
      <c r="E25" s="196" t="s">
        <v>28</v>
      </c>
      <c r="F25" s="193" t="s">
        <v>80</v>
      </c>
      <c r="G25" s="197">
        <v>16</v>
      </c>
      <c r="H25" s="198">
        <f t="shared" si="0"/>
        <v>96</v>
      </c>
      <c r="I25" s="198"/>
      <c r="J25" s="198">
        <f t="shared" si="1"/>
        <v>0</v>
      </c>
      <c r="K25" s="198">
        <v>15</v>
      </c>
      <c r="L25" s="198">
        <f t="shared" si="2"/>
        <v>34</v>
      </c>
      <c r="M25" s="199"/>
      <c r="N25" s="198">
        <f t="shared" si="3"/>
        <v>0</v>
      </c>
      <c r="O25" s="199">
        <v>5</v>
      </c>
      <c r="P25" s="199">
        <f t="shared" si="24"/>
        <v>10</v>
      </c>
      <c r="Q25" s="199">
        <v>7</v>
      </c>
      <c r="R25" s="199">
        <f t="shared" si="5"/>
        <v>21</v>
      </c>
      <c r="S25" s="200">
        <f t="shared" si="6"/>
        <v>161</v>
      </c>
      <c r="T25" s="192"/>
      <c r="U25" s="198">
        <f t="shared" si="22"/>
        <v>0</v>
      </c>
      <c r="V25" s="198"/>
      <c r="W25" s="198">
        <f t="shared" si="23"/>
        <v>0</v>
      </c>
      <c r="X25" s="198"/>
      <c r="Y25" s="198">
        <f t="shared" si="7"/>
        <v>0</v>
      </c>
      <c r="Z25" s="198"/>
      <c r="AA25" s="198">
        <f t="shared" si="8"/>
        <v>0</v>
      </c>
      <c r="AB25" s="200">
        <f t="shared" si="9"/>
        <v>0</v>
      </c>
      <c r="AC25" s="192"/>
      <c r="AD25" s="198"/>
      <c r="AE25" s="200"/>
      <c r="AF25" s="192">
        <v>1</v>
      </c>
      <c r="AG25" s="198">
        <f t="shared" si="10"/>
        <v>12</v>
      </c>
      <c r="AH25" s="198"/>
      <c r="AI25" s="198">
        <f t="shared" si="11"/>
        <v>0</v>
      </c>
      <c r="AJ25" s="198">
        <v>1</v>
      </c>
      <c r="AK25" s="198">
        <f t="shared" si="12"/>
        <v>3</v>
      </c>
      <c r="AL25" s="198">
        <v>2</v>
      </c>
      <c r="AM25" s="198">
        <f t="shared" si="13"/>
        <v>2</v>
      </c>
      <c r="AN25" s="198">
        <v>1</v>
      </c>
      <c r="AO25" s="198">
        <f t="shared" si="14"/>
        <v>5</v>
      </c>
      <c r="AP25" s="198"/>
      <c r="AQ25" s="198">
        <f t="shared" si="15"/>
        <v>0</v>
      </c>
      <c r="AR25" s="198">
        <v>1</v>
      </c>
      <c r="AS25" s="198">
        <f t="shared" si="16"/>
        <v>1</v>
      </c>
      <c r="AT25" s="198"/>
      <c r="AU25" s="178">
        <f t="shared" si="17"/>
        <v>0</v>
      </c>
      <c r="AV25" s="198"/>
      <c r="AW25" s="178">
        <f t="shared" si="18"/>
        <v>0</v>
      </c>
      <c r="AX25" s="179">
        <f t="shared" si="19"/>
        <v>10</v>
      </c>
      <c r="AY25" s="201">
        <f t="shared" si="20"/>
        <v>22</v>
      </c>
      <c r="AZ25" s="202">
        <f t="shared" si="21"/>
        <v>183</v>
      </c>
    </row>
    <row r="26" spans="1:52" s="52" customFormat="1" ht="16.5" x14ac:dyDescent="0.25">
      <c r="A26" s="192">
        <v>22</v>
      </c>
      <c r="B26" s="193" t="s">
        <v>386</v>
      </c>
      <c r="C26" s="194">
        <v>22993</v>
      </c>
      <c r="D26" s="195" t="s">
        <v>80</v>
      </c>
      <c r="E26" s="196" t="s">
        <v>28</v>
      </c>
      <c r="F26" s="193" t="s">
        <v>80</v>
      </c>
      <c r="G26" s="197">
        <v>16</v>
      </c>
      <c r="H26" s="198">
        <f t="shared" si="0"/>
        <v>96</v>
      </c>
      <c r="I26" s="198"/>
      <c r="J26" s="198">
        <f t="shared" si="1"/>
        <v>0</v>
      </c>
      <c r="K26" s="198">
        <v>17</v>
      </c>
      <c r="L26" s="198">
        <f t="shared" si="2"/>
        <v>38</v>
      </c>
      <c r="M26" s="199"/>
      <c r="N26" s="198">
        <f t="shared" si="3"/>
        <v>0</v>
      </c>
      <c r="O26" s="199">
        <v>5</v>
      </c>
      <c r="P26" s="199">
        <f t="shared" si="24"/>
        <v>10</v>
      </c>
      <c r="Q26" s="199">
        <v>7</v>
      </c>
      <c r="R26" s="199">
        <f t="shared" si="5"/>
        <v>21</v>
      </c>
      <c r="S26" s="200">
        <f t="shared" si="6"/>
        <v>165</v>
      </c>
      <c r="T26" s="192"/>
      <c r="U26" s="198">
        <f t="shared" si="22"/>
        <v>0</v>
      </c>
      <c r="V26" s="198"/>
      <c r="W26" s="198">
        <f t="shared" si="23"/>
        <v>0</v>
      </c>
      <c r="X26" s="198">
        <v>1</v>
      </c>
      <c r="Y26" s="198">
        <f t="shared" si="7"/>
        <v>3</v>
      </c>
      <c r="Z26" s="198"/>
      <c r="AA26" s="198">
        <f t="shared" si="8"/>
        <v>0</v>
      </c>
      <c r="AB26" s="200">
        <f t="shared" si="9"/>
        <v>3</v>
      </c>
      <c r="AC26" s="192"/>
      <c r="AD26" s="198"/>
      <c r="AE26" s="200" t="s">
        <v>114</v>
      </c>
      <c r="AF26" s="192">
        <v>1</v>
      </c>
      <c r="AG26" s="198">
        <f t="shared" si="10"/>
        <v>12</v>
      </c>
      <c r="AH26" s="198"/>
      <c r="AI26" s="198">
        <f t="shared" si="11"/>
        <v>0</v>
      </c>
      <c r="AJ26" s="198">
        <v>1</v>
      </c>
      <c r="AK26" s="198">
        <f t="shared" si="12"/>
        <v>3</v>
      </c>
      <c r="AL26" s="198"/>
      <c r="AM26" s="198">
        <f t="shared" si="13"/>
        <v>0</v>
      </c>
      <c r="AN26" s="198"/>
      <c r="AO26" s="198">
        <f t="shared" si="14"/>
        <v>0</v>
      </c>
      <c r="AP26" s="198"/>
      <c r="AQ26" s="198">
        <f t="shared" si="15"/>
        <v>0</v>
      </c>
      <c r="AR26" s="198"/>
      <c r="AS26" s="198">
        <f t="shared" si="16"/>
        <v>0</v>
      </c>
      <c r="AT26" s="198"/>
      <c r="AU26" s="178">
        <f t="shared" si="17"/>
        <v>0</v>
      </c>
      <c r="AV26" s="198"/>
      <c r="AW26" s="178">
        <f t="shared" si="18"/>
        <v>0</v>
      </c>
      <c r="AX26" s="179">
        <f t="shared" si="19"/>
        <v>3</v>
      </c>
      <c r="AY26" s="201">
        <f t="shared" si="20"/>
        <v>15</v>
      </c>
      <c r="AZ26" s="202">
        <f t="shared" si="21"/>
        <v>183</v>
      </c>
    </row>
    <row r="27" spans="1:52" s="52" customFormat="1" ht="16.5" x14ac:dyDescent="0.25">
      <c r="A27" s="192">
        <v>23</v>
      </c>
      <c r="B27" s="193" t="s">
        <v>399</v>
      </c>
      <c r="C27" s="194">
        <v>22625</v>
      </c>
      <c r="D27" s="195" t="s">
        <v>80</v>
      </c>
      <c r="E27" s="196" t="s">
        <v>28</v>
      </c>
      <c r="F27" s="193" t="s">
        <v>80</v>
      </c>
      <c r="G27" s="197">
        <v>16</v>
      </c>
      <c r="H27" s="198">
        <f t="shared" si="0"/>
        <v>96</v>
      </c>
      <c r="I27" s="198"/>
      <c r="J27" s="198">
        <f t="shared" si="1"/>
        <v>0</v>
      </c>
      <c r="K27" s="198">
        <v>17</v>
      </c>
      <c r="L27" s="198">
        <f t="shared" si="2"/>
        <v>38</v>
      </c>
      <c r="M27" s="199"/>
      <c r="N27" s="198">
        <f t="shared" si="3"/>
        <v>0</v>
      </c>
      <c r="O27" s="199">
        <v>5</v>
      </c>
      <c r="P27" s="199">
        <f t="shared" si="24"/>
        <v>10</v>
      </c>
      <c r="Q27" s="199">
        <v>7</v>
      </c>
      <c r="R27" s="199">
        <f t="shared" si="5"/>
        <v>21</v>
      </c>
      <c r="S27" s="200">
        <f t="shared" si="6"/>
        <v>165</v>
      </c>
      <c r="T27" s="192"/>
      <c r="U27" s="198">
        <f t="shared" si="22"/>
        <v>0</v>
      </c>
      <c r="V27" s="198"/>
      <c r="W27" s="198">
        <f t="shared" si="23"/>
        <v>0</v>
      </c>
      <c r="X27" s="198"/>
      <c r="Y27" s="198">
        <f t="shared" si="7"/>
        <v>0</v>
      </c>
      <c r="Z27" s="198"/>
      <c r="AA27" s="198">
        <f t="shared" si="8"/>
        <v>0</v>
      </c>
      <c r="AB27" s="200">
        <f t="shared" si="9"/>
        <v>0</v>
      </c>
      <c r="AC27" s="192"/>
      <c r="AD27" s="198"/>
      <c r="AE27" s="200"/>
      <c r="AF27" s="192">
        <v>1</v>
      </c>
      <c r="AG27" s="198">
        <f t="shared" si="10"/>
        <v>12</v>
      </c>
      <c r="AH27" s="198"/>
      <c r="AI27" s="198">
        <f t="shared" si="11"/>
        <v>0</v>
      </c>
      <c r="AJ27" s="198">
        <v>1</v>
      </c>
      <c r="AK27" s="198">
        <f t="shared" si="12"/>
        <v>3</v>
      </c>
      <c r="AL27" s="198"/>
      <c r="AM27" s="198">
        <f t="shared" si="13"/>
        <v>0</v>
      </c>
      <c r="AN27" s="198"/>
      <c r="AO27" s="198">
        <f t="shared" si="14"/>
        <v>0</v>
      </c>
      <c r="AP27" s="198"/>
      <c r="AQ27" s="198">
        <f t="shared" si="15"/>
        <v>0</v>
      </c>
      <c r="AR27" s="198"/>
      <c r="AS27" s="198">
        <f t="shared" si="16"/>
        <v>0</v>
      </c>
      <c r="AT27" s="198"/>
      <c r="AU27" s="178">
        <f t="shared" si="17"/>
        <v>0</v>
      </c>
      <c r="AV27" s="198"/>
      <c r="AW27" s="178">
        <f t="shared" si="18"/>
        <v>0</v>
      </c>
      <c r="AX27" s="179">
        <f t="shared" si="19"/>
        <v>3</v>
      </c>
      <c r="AY27" s="201">
        <f t="shared" si="20"/>
        <v>15</v>
      </c>
      <c r="AZ27" s="202">
        <f t="shared" si="21"/>
        <v>180</v>
      </c>
    </row>
    <row r="28" spans="1:52" s="52" customFormat="1" ht="16.5" x14ac:dyDescent="0.25">
      <c r="A28" s="192">
        <v>24</v>
      </c>
      <c r="B28" s="193" t="s">
        <v>387</v>
      </c>
      <c r="C28" s="194">
        <v>24311</v>
      </c>
      <c r="D28" s="195" t="s">
        <v>80</v>
      </c>
      <c r="E28" s="196" t="s">
        <v>28</v>
      </c>
      <c r="F28" s="193" t="s">
        <v>80</v>
      </c>
      <c r="G28" s="197">
        <v>16</v>
      </c>
      <c r="H28" s="198">
        <f t="shared" si="0"/>
        <v>96</v>
      </c>
      <c r="I28" s="198"/>
      <c r="J28" s="198">
        <f t="shared" si="1"/>
        <v>0</v>
      </c>
      <c r="K28" s="198">
        <v>17</v>
      </c>
      <c r="L28" s="198">
        <f t="shared" si="2"/>
        <v>38</v>
      </c>
      <c r="M28" s="199"/>
      <c r="N28" s="198">
        <f t="shared" si="3"/>
        <v>0</v>
      </c>
      <c r="O28" s="199">
        <v>5</v>
      </c>
      <c r="P28" s="199">
        <f t="shared" si="24"/>
        <v>10</v>
      </c>
      <c r="Q28" s="199">
        <v>7</v>
      </c>
      <c r="R28" s="199">
        <f t="shared" si="5"/>
        <v>21</v>
      </c>
      <c r="S28" s="200">
        <f t="shared" si="6"/>
        <v>165</v>
      </c>
      <c r="T28" s="192"/>
      <c r="U28" s="198">
        <f t="shared" si="22"/>
        <v>0</v>
      </c>
      <c r="V28" s="198"/>
      <c r="W28" s="198">
        <f t="shared" si="23"/>
        <v>0</v>
      </c>
      <c r="X28" s="198">
        <v>0</v>
      </c>
      <c r="Y28" s="198">
        <f t="shared" si="7"/>
        <v>0</v>
      </c>
      <c r="Z28" s="198"/>
      <c r="AA28" s="198">
        <f t="shared" si="8"/>
        <v>0</v>
      </c>
      <c r="AB28" s="200">
        <f t="shared" si="9"/>
        <v>0</v>
      </c>
      <c r="AC28" s="192"/>
      <c r="AD28" s="198"/>
      <c r="AE28" s="200"/>
      <c r="AF28" s="192">
        <v>1</v>
      </c>
      <c r="AG28" s="198">
        <f t="shared" si="10"/>
        <v>12</v>
      </c>
      <c r="AH28" s="198"/>
      <c r="AI28" s="198">
        <f t="shared" si="11"/>
        <v>0</v>
      </c>
      <c r="AJ28" s="198">
        <v>1</v>
      </c>
      <c r="AK28" s="198">
        <f t="shared" si="12"/>
        <v>3</v>
      </c>
      <c r="AL28" s="198"/>
      <c r="AM28" s="198">
        <f t="shared" si="13"/>
        <v>0</v>
      </c>
      <c r="AN28" s="198"/>
      <c r="AO28" s="198">
        <f t="shared" si="14"/>
        <v>0</v>
      </c>
      <c r="AP28" s="198"/>
      <c r="AQ28" s="198">
        <f t="shared" si="15"/>
        <v>0</v>
      </c>
      <c r="AR28" s="198"/>
      <c r="AS28" s="198">
        <f t="shared" si="16"/>
        <v>0</v>
      </c>
      <c r="AT28" s="198"/>
      <c r="AU28" s="178">
        <f t="shared" si="17"/>
        <v>0</v>
      </c>
      <c r="AV28" s="198"/>
      <c r="AW28" s="178">
        <f t="shared" si="18"/>
        <v>0</v>
      </c>
      <c r="AX28" s="179">
        <f t="shared" si="19"/>
        <v>3</v>
      </c>
      <c r="AY28" s="201">
        <f t="shared" si="20"/>
        <v>15</v>
      </c>
      <c r="AZ28" s="202">
        <f t="shared" si="21"/>
        <v>180</v>
      </c>
    </row>
    <row r="29" spans="1:52" s="52" customFormat="1" ht="16.5" x14ac:dyDescent="0.25">
      <c r="A29" s="192">
        <v>25</v>
      </c>
      <c r="B29" s="193" t="s">
        <v>400</v>
      </c>
      <c r="C29" s="194">
        <v>24854</v>
      </c>
      <c r="D29" s="195" t="s">
        <v>80</v>
      </c>
      <c r="E29" s="196" t="s">
        <v>28</v>
      </c>
      <c r="F29" s="193" t="s">
        <v>80</v>
      </c>
      <c r="G29" s="197">
        <v>16</v>
      </c>
      <c r="H29" s="198">
        <f t="shared" si="0"/>
        <v>96</v>
      </c>
      <c r="I29" s="198"/>
      <c r="J29" s="198">
        <f t="shared" si="1"/>
        <v>0</v>
      </c>
      <c r="K29" s="198">
        <v>12</v>
      </c>
      <c r="L29" s="198">
        <f t="shared" si="2"/>
        <v>28</v>
      </c>
      <c r="M29" s="199">
        <v>4</v>
      </c>
      <c r="N29" s="198">
        <f t="shared" si="3"/>
        <v>12</v>
      </c>
      <c r="O29" s="199">
        <v>5</v>
      </c>
      <c r="P29" s="199">
        <f t="shared" si="24"/>
        <v>10</v>
      </c>
      <c r="Q29" s="199">
        <v>7</v>
      </c>
      <c r="R29" s="199">
        <f t="shared" si="5"/>
        <v>21</v>
      </c>
      <c r="S29" s="200">
        <f t="shared" si="6"/>
        <v>167</v>
      </c>
      <c r="T29" s="192"/>
      <c r="U29" s="198">
        <f t="shared" si="22"/>
        <v>0</v>
      </c>
      <c r="V29" s="198"/>
      <c r="W29" s="198">
        <f t="shared" si="23"/>
        <v>0</v>
      </c>
      <c r="X29" s="198"/>
      <c r="Y29" s="198">
        <f t="shared" si="7"/>
        <v>0</v>
      </c>
      <c r="Z29" s="198"/>
      <c r="AA29" s="198">
        <f t="shared" si="8"/>
        <v>0</v>
      </c>
      <c r="AB29" s="200">
        <f t="shared" si="9"/>
        <v>0</v>
      </c>
      <c r="AC29" s="192"/>
      <c r="AD29" s="198"/>
      <c r="AE29" s="200"/>
      <c r="AF29" s="192">
        <v>1</v>
      </c>
      <c r="AG29" s="198">
        <f t="shared" si="10"/>
        <v>12</v>
      </c>
      <c r="AH29" s="198"/>
      <c r="AI29" s="198">
        <f t="shared" si="11"/>
        <v>0</v>
      </c>
      <c r="AJ29" s="198"/>
      <c r="AK29" s="198">
        <f t="shared" si="12"/>
        <v>0</v>
      </c>
      <c r="AL29" s="198"/>
      <c r="AM29" s="198">
        <f t="shared" si="13"/>
        <v>0</v>
      </c>
      <c r="AN29" s="198"/>
      <c r="AO29" s="198">
        <f t="shared" si="14"/>
        <v>0</v>
      </c>
      <c r="AP29" s="198"/>
      <c r="AQ29" s="198">
        <f t="shared" si="15"/>
        <v>0</v>
      </c>
      <c r="AR29" s="198">
        <v>1</v>
      </c>
      <c r="AS29" s="198">
        <f t="shared" si="16"/>
        <v>1</v>
      </c>
      <c r="AT29" s="198"/>
      <c r="AU29" s="178">
        <f t="shared" si="17"/>
        <v>0</v>
      </c>
      <c r="AV29" s="198"/>
      <c r="AW29" s="178">
        <f t="shared" si="18"/>
        <v>0</v>
      </c>
      <c r="AX29" s="179">
        <f t="shared" si="19"/>
        <v>1</v>
      </c>
      <c r="AY29" s="201">
        <f t="shared" si="20"/>
        <v>13</v>
      </c>
      <c r="AZ29" s="202">
        <f t="shared" si="21"/>
        <v>180</v>
      </c>
    </row>
    <row r="30" spans="1:52" s="52" customFormat="1" ht="16.5" x14ac:dyDescent="0.25">
      <c r="A30" s="192">
        <v>26</v>
      </c>
      <c r="B30" s="193" t="s">
        <v>358</v>
      </c>
      <c r="C30" s="194">
        <v>21147</v>
      </c>
      <c r="D30" s="195" t="s">
        <v>80</v>
      </c>
      <c r="E30" s="196" t="s">
        <v>28</v>
      </c>
      <c r="F30" s="193" t="s">
        <v>80</v>
      </c>
      <c r="G30" s="197">
        <v>16</v>
      </c>
      <c r="H30" s="198">
        <f t="shared" si="0"/>
        <v>96</v>
      </c>
      <c r="I30" s="198"/>
      <c r="J30" s="198">
        <f t="shared" si="1"/>
        <v>0</v>
      </c>
      <c r="K30" s="198">
        <v>14</v>
      </c>
      <c r="L30" s="198">
        <f t="shared" si="2"/>
        <v>32</v>
      </c>
      <c r="M30" s="199"/>
      <c r="N30" s="198">
        <f t="shared" si="3"/>
        <v>0</v>
      </c>
      <c r="O30" s="199">
        <v>5</v>
      </c>
      <c r="P30" s="199">
        <f t="shared" si="24"/>
        <v>10</v>
      </c>
      <c r="Q30" s="199">
        <v>7</v>
      </c>
      <c r="R30" s="199">
        <f t="shared" si="5"/>
        <v>21</v>
      </c>
      <c r="S30" s="200">
        <f t="shared" si="6"/>
        <v>159</v>
      </c>
      <c r="T30" s="192"/>
      <c r="U30" s="198">
        <f t="shared" si="22"/>
        <v>0</v>
      </c>
      <c r="V30" s="198"/>
      <c r="W30" s="198">
        <f t="shared" si="23"/>
        <v>0</v>
      </c>
      <c r="X30" s="198"/>
      <c r="Y30" s="198">
        <f t="shared" si="7"/>
        <v>0</v>
      </c>
      <c r="Z30" s="198"/>
      <c r="AA30" s="198">
        <f t="shared" si="8"/>
        <v>0</v>
      </c>
      <c r="AB30" s="200">
        <f t="shared" si="9"/>
        <v>0</v>
      </c>
      <c r="AC30" s="192"/>
      <c r="AD30" s="198"/>
      <c r="AE30" s="200"/>
      <c r="AF30" s="192">
        <v>1</v>
      </c>
      <c r="AG30" s="198">
        <f t="shared" si="10"/>
        <v>12</v>
      </c>
      <c r="AH30" s="198"/>
      <c r="AI30" s="198">
        <f t="shared" si="11"/>
        <v>0</v>
      </c>
      <c r="AJ30" s="198">
        <v>2</v>
      </c>
      <c r="AK30" s="198">
        <f t="shared" si="12"/>
        <v>6</v>
      </c>
      <c r="AL30" s="198">
        <v>2</v>
      </c>
      <c r="AM30" s="198">
        <f t="shared" si="13"/>
        <v>2</v>
      </c>
      <c r="AN30" s="198"/>
      <c r="AO30" s="198">
        <f t="shared" si="14"/>
        <v>0</v>
      </c>
      <c r="AP30" s="198"/>
      <c r="AQ30" s="198">
        <f t="shared" si="15"/>
        <v>0</v>
      </c>
      <c r="AR30" s="198"/>
      <c r="AS30" s="198">
        <f t="shared" si="16"/>
        <v>0</v>
      </c>
      <c r="AT30" s="198"/>
      <c r="AU30" s="178">
        <f t="shared" si="17"/>
        <v>0</v>
      </c>
      <c r="AV30" s="198"/>
      <c r="AW30" s="178">
        <f t="shared" si="18"/>
        <v>0</v>
      </c>
      <c r="AX30" s="179">
        <f t="shared" si="19"/>
        <v>8</v>
      </c>
      <c r="AY30" s="201">
        <f t="shared" si="20"/>
        <v>20</v>
      </c>
      <c r="AZ30" s="202">
        <f t="shared" si="21"/>
        <v>179</v>
      </c>
    </row>
    <row r="31" spans="1:52" s="52" customFormat="1" ht="16.5" x14ac:dyDescent="0.25">
      <c r="A31" s="192">
        <v>27</v>
      </c>
      <c r="B31" s="193" t="s">
        <v>395</v>
      </c>
      <c r="C31" s="194">
        <v>21374</v>
      </c>
      <c r="D31" s="195" t="s">
        <v>80</v>
      </c>
      <c r="E31" s="196" t="s">
        <v>28</v>
      </c>
      <c r="F31" s="193" t="s">
        <v>80</v>
      </c>
      <c r="G31" s="197">
        <v>16</v>
      </c>
      <c r="H31" s="198">
        <f t="shared" si="0"/>
        <v>96</v>
      </c>
      <c r="I31" s="198"/>
      <c r="J31" s="198">
        <f t="shared" si="1"/>
        <v>0</v>
      </c>
      <c r="K31" s="198">
        <v>13</v>
      </c>
      <c r="L31" s="198">
        <f t="shared" si="2"/>
        <v>30</v>
      </c>
      <c r="M31" s="199"/>
      <c r="N31" s="198">
        <f t="shared" si="3"/>
        <v>0</v>
      </c>
      <c r="O31" s="199">
        <v>5</v>
      </c>
      <c r="P31" s="199">
        <f t="shared" si="24"/>
        <v>10</v>
      </c>
      <c r="Q31" s="199">
        <v>7</v>
      </c>
      <c r="R31" s="199">
        <f t="shared" si="5"/>
        <v>21</v>
      </c>
      <c r="S31" s="200">
        <f t="shared" si="6"/>
        <v>157</v>
      </c>
      <c r="T31" s="192"/>
      <c r="U31" s="198">
        <f t="shared" si="22"/>
        <v>0</v>
      </c>
      <c r="V31" s="198"/>
      <c r="W31" s="198">
        <f t="shared" si="23"/>
        <v>0</v>
      </c>
      <c r="X31" s="198"/>
      <c r="Y31" s="198">
        <f t="shared" si="7"/>
        <v>0</v>
      </c>
      <c r="Z31" s="198"/>
      <c r="AA31" s="198">
        <f t="shared" si="8"/>
        <v>0</v>
      </c>
      <c r="AB31" s="200">
        <f t="shared" si="9"/>
        <v>0</v>
      </c>
      <c r="AC31" s="192"/>
      <c r="AD31" s="198"/>
      <c r="AE31" s="200" t="s">
        <v>114</v>
      </c>
      <c r="AF31" s="192">
        <v>1</v>
      </c>
      <c r="AG31" s="198">
        <f t="shared" si="10"/>
        <v>12</v>
      </c>
      <c r="AH31" s="198"/>
      <c r="AI31" s="198">
        <f t="shared" si="11"/>
        <v>0</v>
      </c>
      <c r="AJ31" s="198">
        <v>1</v>
      </c>
      <c r="AK31" s="198">
        <f t="shared" si="12"/>
        <v>3</v>
      </c>
      <c r="AL31" s="198">
        <v>1</v>
      </c>
      <c r="AM31" s="198">
        <f t="shared" si="13"/>
        <v>1</v>
      </c>
      <c r="AN31" s="198">
        <v>1</v>
      </c>
      <c r="AO31" s="198">
        <f t="shared" si="14"/>
        <v>5</v>
      </c>
      <c r="AP31" s="198"/>
      <c r="AQ31" s="198">
        <f t="shared" si="15"/>
        <v>0</v>
      </c>
      <c r="AR31" s="198">
        <v>1</v>
      </c>
      <c r="AS31" s="198">
        <f t="shared" si="16"/>
        <v>1</v>
      </c>
      <c r="AT31" s="198"/>
      <c r="AU31" s="178">
        <f t="shared" si="17"/>
        <v>0</v>
      </c>
      <c r="AV31" s="198"/>
      <c r="AW31" s="178">
        <f t="shared" si="18"/>
        <v>0</v>
      </c>
      <c r="AX31" s="179">
        <f t="shared" si="19"/>
        <v>10</v>
      </c>
      <c r="AY31" s="201">
        <f t="shared" si="20"/>
        <v>22</v>
      </c>
      <c r="AZ31" s="202">
        <f t="shared" si="21"/>
        <v>179</v>
      </c>
    </row>
    <row r="32" spans="1:52" s="52" customFormat="1" ht="16.5" x14ac:dyDescent="0.25">
      <c r="A32" s="192">
        <v>28</v>
      </c>
      <c r="B32" s="193" t="s">
        <v>396</v>
      </c>
      <c r="C32" s="194">
        <v>21846</v>
      </c>
      <c r="D32" s="195" t="s">
        <v>80</v>
      </c>
      <c r="E32" s="196" t="s">
        <v>28</v>
      </c>
      <c r="F32" s="193" t="s">
        <v>80</v>
      </c>
      <c r="G32" s="197">
        <v>16</v>
      </c>
      <c r="H32" s="198">
        <f t="shared" si="0"/>
        <v>96</v>
      </c>
      <c r="I32" s="198"/>
      <c r="J32" s="198">
        <f t="shared" si="1"/>
        <v>0</v>
      </c>
      <c r="K32" s="198">
        <v>15</v>
      </c>
      <c r="L32" s="198">
        <f t="shared" si="2"/>
        <v>34</v>
      </c>
      <c r="M32" s="199"/>
      <c r="N32" s="198">
        <f t="shared" si="3"/>
        <v>0</v>
      </c>
      <c r="O32" s="199">
        <v>5</v>
      </c>
      <c r="P32" s="199">
        <f t="shared" si="24"/>
        <v>10</v>
      </c>
      <c r="Q32" s="199">
        <v>7</v>
      </c>
      <c r="R32" s="199">
        <f t="shared" si="5"/>
        <v>21</v>
      </c>
      <c r="S32" s="200">
        <f t="shared" si="6"/>
        <v>161</v>
      </c>
      <c r="T32" s="192"/>
      <c r="U32" s="198">
        <f t="shared" si="22"/>
        <v>0</v>
      </c>
      <c r="V32" s="198"/>
      <c r="W32" s="198">
        <f t="shared" si="23"/>
        <v>0</v>
      </c>
      <c r="X32" s="198"/>
      <c r="Y32" s="198">
        <f t="shared" si="7"/>
        <v>0</v>
      </c>
      <c r="Z32" s="198"/>
      <c r="AA32" s="198">
        <f t="shared" si="8"/>
        <v>0</v>
      </c>
      <c r="AB32" s="200">
        <f t="shared" si="9"/>
        <v>0</v>
      </c>
      <c r="AC32" s="192"/>
      <c r="AD32" s="198"/>
      <c r="AE32" s="200"/>
      <c r="AF32" s="192">
        <v>1</v>
      </c>
      <c r="AG32" s="198">
        <f t="shared" si="10"/>
        <v>12</v>
      </c>
      <c r="AH32" s="198"/>
      <c r="AI32" s="198">
        <f t="shared" si="11"/>
        <v>0</v>
      </c>
      <c r="AJ32" s="198">
        <v>2</v>
      </c>
      <c r="AK32" s="198">
        <f t="shared" si="12"/>
        <v>6</v>
      </c>
      <c r="AL32" s="198"/>
      <c r="AM32" s="198">
        <f t="shared" si="13"/>
        <v>0</v>
      </c>
      <c r="AN32" s="198"/>
      <c r="AO32" s="198">
        <f t="shared" si="14"/>
        <v>0</v>
      </c>
      <c r="AP32" s="198"/>
      <c r="AQ32" s="198">
        <f t="shared" si="15"/>
        <v>0</v>
      </c>
      <c r="AR32" s="198"/>
      <c r="AS32" s="198">
        <f t="shared" si="16"/>
        <v>0</v>
      </c>
      <c r="AT32" s="198"/>
      <c r="AU32" s="178">
        <f t="shared" si="17"/>
        <v>0</v>
      </c>
      <c r="AV32" s="198"/>
      <c r="AW32" s="178">
        <f t="shared" si="18"/>
        <v>0</v>
      </c>
      <c r="AX32" s="179">
        <f t="shared" si="19"/>
        <v>6</v>
      </c>
      <c r="AY32" s="201">
        <f t="shared" si="20"/>
        <v>18</v>
      </c>
      <c r="AZ32" s="202">
        <f t="shared" si="21"/>
        <v>179</v>
      </c>
    </row>
    <row r="33" spans="1:52" s="52" customFormat="1" ht="16.5" x14ac:dyDescent="0.25">
      <c r="A33" s="192">
        <v>29</v>
      </c>
      <c r="B33" s="193" t="s">
        <v>390</v>
      </c>
      <c r="C33" s="194">
        <v>23141</v>
      </c>
      <c r="D33" s="195" t="s">
        <v>80</v>
      </c>
      <c r="E33" s="196" t="s">
        <v>28</v>
      </c>
      <c r="F33" s="193" t="s">
        <v>80</v>
      </c>
      <c r="G33" s="197">
        <v>16</v>
      </c>
      <c r="H33" s="198">
        <f t="shared" si="0"/>
        <v>96</v>
      </c>
      <c r="I33" s="198"/>
      <c r="J33" s="198">
        <f t="shared" si="1"/>
        <v>0</v>
      </c>
      <c r="K33" s="198">
        <v>14</v>
      </c>
      <c r="L33" s="198">
        <f t="shared" si="2"/>
        <v>32</v>
      </c>
      <c r="M33" s="199"/>
      <c r="N33" s="198">
        <f t="shared" si="3"/>
        <v>0</v>
      </c>
      <c r="O33" s="199">
        <v>5</v>
      </c>
      <c r="P33" s="199">
        <f t="shared" si="24"/>
        <v>10</v>
      </c>
      <c r="Q33" s="199">
        <v>7</v>
      </c>
      <c r="R33" s="199">
        <f t="shared" si="5"/>
        <v>21</v>
      </c>
      <c r="S33" s="200">
        <f t="shared" si="6"/>
        <v>159</v>
      </c>
      <c r="T33" s="192"/>
      <c r="U33" s="198">
        <f t="shared" si="22"/>
        <v>0</v>
      </c>
      <c r="V33" s="198"/>
      <c r="W33" s="198">
        <f t="shared" si="23"/>
        <v>0</v>
      </c>
      <c r="X33" s="198">
        <v>1</v>
      </c>
      <c r="Y33" s="198">
        <f t="shared" si="7"/>
        <v>3</v>
      </c>
      <c r="Z33" s="198"/>
      <c r="AA33" s="198">
        <f t="shared" si="8"/>
        <v>0</v>
      </c>
      <c r="AB33" s="200">
        <f t="shared" si="9"/>
        <v>3</v>
      </c>
      <c r="AC33" s="192"/>
      <c r="AD33" s="198"/>
      <c r="AE33" s="200"/>
      <c r="AF33" s="192">
        <v>1</v>
      </c>
      <c r="AG33" s="198">
        <f t="shared" si="10"/>
        <v>12</v>
      </c>
      <c r="AH33" s="198"/>
      <c r="AI33" s="198">
        <f t="shared" si="11"/>
        <v>0</v>
      </c>
      <c r="AJ33" s="198"/>
      <c r="AK33" s="198">
        <f t="shared" si="12"/>
        <v>0</v>
      </c>
      <c r="AL33" s="198"/>
      <c r="AM33" s="198">
        <f t="shared" si="13"/>
        <v>0</v>
      </c>
      <c r="AN33" s="198">
        <v>1</v>
      </c>
      <c r="AO33" s="198">
        <f t="shared" si="14"/>
        <v>5</v>
      </c>
      <c r="AP33" s="198"/>
      <c r="AQ33" s="198">
        <f t="shared" si="15"/>
        <v>0</v>
      </c>
      <c r="AR33" s="198"/>
      <c r="AS33" s="198">
        <f t="shared" si="16"/>
        <v>0</v>
      </c>
      <c r="AT33" s="198"/>
      <c r="AU33" s="178">
        <f t="shared" si="17"/>
        <v>0</v>
      </c>
      <c r="AV33" s="198"/>
      <c r="AW33" s="178">
        <f t="shared" si="18"/>
        <v>0</v>
      </c>
      <c r="AX33" s="179">
        <f t="shared" si="19"/>
        <v>5</v>
      </c>
      <c r="AY33" s="201">
        <f t="shared" si="20"/>
        <v>17</v>
      </c>
      <c r="AZ33" s="202">
        <f t="shared" si="21"/>
        <v>179</v>
      </c>
    </row>
    <row r="34" spans="1:52" s="52" customFormat="1" ht="16.5" x14ac:dyDescent="0.25">
      <c r="A34" s="192">
        <v>30</v>
      </c>
      <c r="B34" s="193" t="s">
        <v>405</v>
      </c>
      <c r="C34" s="194">
        <v>24139</v>
      </c>
      <c r="D34" s="195" t="s">
        <v>80</v>
      </c>
      <c r="E34" s="196" t="s">
        <v>28</v>
      </c>
      <c r="F34" s="193" t="s">
        <v>80</v>
      </c>
      <c r="G34" s="197">
        <v>16</v>
      </c>
      <c r="H34" s="198">
        <f t="shared" si="0"/>
        <v>96</v>
      </c>
      <c r="I34" s="198"/>
      <c r="J34" s="198">
        <f t="shared" si="1"/>
        <v>0</v>
      </c>
      <c r="K34" s="198">
        <v>16</v>
      </c>
      <c r="L34" s="198">
        <f t="shared" si="2"/>
        <v>36</v>
      </c>
      <c r="M34" s="199"/>
      <c r="N34" s="198">
        <f t="shared" si="3"/>
        <v>0</v>
      </c>
      <c r="O34" s="199">
        <v>5</v>
      </c>
      <c r="P34" s="199">
        <f t="shared" si="24"/>
        <v>10</v>
      </c>
      <c r="Q34" s="199">
        <v>7</v>
      </c>
      <c r="R34" s="199">
        <f t="shared" si="5"/>
        <v>21</v>
      </c>
      <c r="S34" s="200">
        <f t="shared" si="6"/>
        <v>163</v>
      </c>
      <c r="T34" s="192"/>
      <c r="U34" s="198">
        <f t="shared" si="22"/>
        <v>0</v>
      </c>
      <c r="V34" s="198"/>
      <c r="W34" s="198">
        <f t="shared" si="23"/>
        <v>0</v>
      </c>
      <c r="X34" s="198"/>
      <c r="Y34" s="198">
        <f t="shared" si="7"/>
        <v>0</v>
      </c>
      <c r="Z34" s="198"/>
      <c r="AA34" s="198">
        <f t="shared" si="8"/>
        <v>0</v>
      </c>
      <c r="AB34" s="200">
        <f t="shared" si="9"/>
        <v>0</v>
      </c>
      <c r="AC34" s="192"/>
      <c r="AD34" s="198"/>
      <c r="AE34" s="200"/>
      <c r="AF34" s="192">
        <v>1</v>
      </c>
      <c r="AG34" s="198">
        <f t="shared" si="10"/>
        <v>12</v>
      </c>
      <c r="AH34" s="198"/>
      <c r="AI34" s="198">
        <f t="shared" si="11"/>
        <v>0</v>
      </c>
      <c r="AJ34" s="198">
        <v>1</v>
      </c>
      <c r="AK34" s="198">
        <f t="shared" si="12"/>
        <v>3</v>
      </c>
      <c r="AL34" s="198"/>
      <c r="AM34" s="198">
        <f t="shared" si="13"/>
        <v>0</v>
      </c>
      <c r="AN34" s="198"/>
      <c r="AO34" s="198">
        <f t="shared" si="14"/>
        <v>0</v>
      </c>
      <c r="AP34" s="198"/>
      <c r="AQ34" s="198">
        <f t="shared" si="15"/>
        <v>0</v>
      </c>
      <c r="AR34" s="198">
        <v>1</v>
      </c>
      <c r="AS34" s="198">
        <f t="shared" si="16"/>
        <v>1</v>
      </c>
      <c r="AT34" s="198"/>
      <c r="AU34" s="178">
        <f t="shared" si="17"/>
        <v>0</v>
      </c>
      <c r="AV34" s="198"/>
      <c r="AW34" s="178">
        <f t="shared" si="18"/>
        <v>0</v>
      </c>
      <c r="AX34" s="179">
        <f t="shared" si="19"/>
        <v>4</v>
      </c>
      <c r="AY34" s="201">
        <f t="shared" si="20"/>
        <v>16</v>
      </c>
      <c r="AZ34" s="202">
        <f t="shared" si="21"/>
        <v>179</v>
      </c>
    </row>
    <row r="35" spans="1:52" s="52" customFormat="1" ht="16.5" x14ac:dyDescent="0.25">
      <c r="A35" s="192">
        <v>31</v>
      </c>
      <c r="B35" s="193" t="s">
        <v>365</v>
      </c>
      <c r="C35" s="194">
        <v>23771</v>
      </c>
      <c r="D35" s="195" t="s">
        <v>80</v>
      </c>
      <c r="E35" s="196" t="s">
        <v>28</v>
      </c>
      <c r="F35" s="193" t="s">
        <v>80</v>
      </c>
      <c r="G35" s="197">
        <v>16</v>
      </c>
      <c r="H35" s="198">
        <f t="shared" si="0"/>
        <v>96</v>
      </c>
      <c r="I35" s="198"/>
      <c r="J35" s="198">
        <f t="shared" si="1"/>
        <v>0</v>
      </c>
      <c r="K35" s="198">
        <v>16</v>
      </c>
      <c r="L35" s="198">
        <f t="shared" si="2"/>
        <v>36</v>
      </c>
      <c r="M35" s="199"/>
      <c r="N35" s="198">
        <f t="shared" si="3"/>
        <v>0</v>
      </c>
      <c r="O35" s="199">
        <v>5</v>
      </c>
      <c r="P35" s="199">
        <f t="shared" si="24"/>
        <v>10</v>
      </c>
      <c r="Q35" s="199">
        <v>7</v>
      </c>
      <c r="R35" s="199">
        <f t="shared" si="5"/>
        <v>21</v>
      </c>
      <c r="S35" s="200">
        <f t="shared" si="6"/>
        <v>163</v>
      </c>
      <c r="T35" s="192"/>
      <c r="U35" s="198">
        <f t="shared" si="22"/>
        <v>0</v>
      </c>
      <c r="V35" s="198"/>
      <c r="W35" s="198">
        <f t="shared" si="23"/>
        <v>0</v>
      </c>
      <c r="X35" s="198"/>
      <c r="Y35" s="198">
        <f t="shared" si="7"/>
        <v>0</v>
      </c>
      <c r="Z35" s="198"/>
      <c r="AA35" s="198">
        <f t="shared" si="8"/>
        <v>0</v>
      </c>
      <c r="AB35" s="200">
        <f t="shared" si="9"/>
        <v>0</v>
      </c>
      <c r="AC35" s="192" t="s">
        <v>114</v>
      </c>
      <c r="AD35" s="198"/>
      <c r="AE35" s="200"/>
      <c r="AF35" s="192">
        <v>1</v>
      </c>
      <c r="AG35" s="198">
        <f t="shared" si="10"/>
        <v>12</v>
      </c>
      <c r="AH35" s="198"/>
      <c r="AI35" s="198">
        <f t="shared" si="11"/>
        <v>0</v>
      </c>
      <c r="AJ35" s="198">
        <v>1</v>
      </c>
      <c r="AK35" s="198">
        <f t="shared" si="12"/>
        <v>3</v>
      </c>
      <c r="AL35" s="198"/>
      <c r="AM35" s="198">
        <f t="shared" si="13"/>
        <v>0</v>
      </c>
      <c r="AN35" s="198"/>
      <c r="AO35" s="198">
        <f t="shared" si="14"/>
        <v>0</v>
      </c>
      <c r="AP35" s="198"/>
      <c r="AQ35" s="198">
        <f t="shared" si="15"/>
        <v>0</v>
      </c>
      <c r="AR35" s="198"/>
      <c r="AS35" s="198">
        <f t="shared" si="16"/>
        <v>0</v>
      </c>
      <c r="AT35" s="198"/>
      <c r="AU35" s="178">
        <f t="shared" si="17"/>
        <v>0</v>
      </c>
      <c r="AV35" s="198"/>
      <c r="AW35" s="178">
        <f t="shared" si="18"/>
        <v>0</v>
      </c>
      <c r="AX35" s="179">
        <f t="shared" si="19"/>
        <v>3</v>
      </c>
      <c r="AY35" s="201">
        <f t="shared" si="20"/>
        <v>15</v>
      </c>
      <c r="AZ35" s="202">
        <f t="shared" si="21"/>
        <v>178</v>
      </c>
    </row>
    <row r="36" spans="1:52" s="52" customFormat="1" ht="16.5" x14ac:dyDescent="0.25">
      <c r="A36" s="192">
        <v>32</v>
      </c>
      <c r="B36" s="193" t="s">
        <v>398</v>
      </c>
      <c r="C36" s="194">
        <v>23852</v>
      </c>
      <c r="D36" s="195" t="s">
        <v>80</v>
      </c>
      <c r="E36" s="196" t="s">
        <v>28</v>
      </c>
      <c r="F36" s="193" t="s">
        <v>80</v>
      </c>
      <c r="G36" s="197">
        <v>16</v>
      </c>
      <c r="H36" s="198">
        <f t="shared" si="0"/>
        <v>96</v>
      </c>
      <c r="I36" s="198"/>
      <c r="J36" s="198">
        <f t="shared" si="1"/>
        <v>0</v>
      </c>
      <c r="K36" s="198">
        <v>16</v>
      </c>
      <c r="L36" s="198">
        <f t="shared" si="2"/>
        <v>36</v>
      </c>
      <c r="M36" s="199"/>
      <c r="N36" s="198">
        <f t="shared" si="3"/>
        <v>0</v>
      </c>
      <c r="O36" s="199">
        <v>5</v>
      </c>
      <c r="P36" s="199">
        <f t="shared" si="24"/>
        <v>10</v>
      </c>
      <c r="Q36" s="199">
        <v>7</v>
      </c>
      <c r="R36" s="199">
        <f t="shared" si="5"/>
        <v>21</v>
      </c>
      <c r="S36" s="200">
        <f t="shared" si="6"/>
        <v>163</v>
      </c>
      <c r="T36" s="192"/>
      <c r="U36" s="198">
        <f t="shared" si="22"/>
        <v>0</v>
      </c>
      <c r="V36" s="198"/>
      <c r="W36" s="198">
        <f t="shared" si="23"/>
        <v>0</v>
      </c>
      <c r="X36" s="198"/>
      <c r="Y36" s="198">
        <f t="shared" si="7"/>
        <v>0</v>
      </c>
      <c r="Z36" s="198"/>
      <c r="AA36" s="198">
        <f t="shared" si="8"/>
        <v>0</v>
      </c>
      <c r="AB36" s="200">
        <f t="shared" si="9"/>
        <v>0</v>
      </c>
      <c r="AC36" s="192"/>
      <c r="AD36" s="198"/>
      <c r="AE36" s="200"/>
      <c r="AF36" s="192">
        <v>1</v>
      </c>
      <c r="AG36" s="198">
        <f t="shared" si="10"/>
        <v>12</v>
      </c>
      <c r="AH36" s="198"/>
      <c r="AI36" s="198">
        <f t="shared" si="11"/>
        <v>0</v>
      </c>
      <c r="AJ36" s="198">
        <v>1</v>
      </c>
      <c r="AK36" s="198">
        <f t="shared" si="12"/>
        <v>3</v>
      </c>
      <c r="AL36" s="198"/>
      <c r="AM36" s="198">
        <f t="shared" si="13"/>
        <v>0</v>
      </c>
      <c r="AN36" s="198"/>
      <c r="AO36" s="198">
        <f t="shared" si="14"/>
        <v>0</v>
      </c>
      <c r="AP36" s="198"/>
      <c r="AQ36" s="198">
        <f t="shared" si="15"/>
        <v>0</v>
      </c>
      <c r="AR36" s="198"/>
      <c r="AS36" s="198">
        <f t="shared" si="16"/>
        <v>0</v>
      </c>
      <c r="AT36" s="198"/>
      <c r="AU36" s="178">
        <f t="shared" si="17"/>
        <v>0</v>
      </c>
      <c r="AV36" s="198"/>
      <c r="AW36" s="178">
        <f t="shared" si="18"/>
        <v>0</v>
      </c>
      <c r="AX36" s="179">
        <f t="shared" si="19"/>
        <v>3</v>
      </c>
      <c r="AY36" s="201">
        <f t="shared" si="20"/>
        <v>15</v>
      </c>
      <c r="AZ36" s="202">
        <f t="shared" si="21"/>
        <v>178</v>
      </c>
    </row>
    <row r="37" spans="1:52" s="52" customFormat="1" ht="16.5" x14ac:dyDescent="0.25">
      <c r="A37" s="192">
        <v>33</v>
      </c>
      <c r="B37" s="193" t="s">
        <v>394</v>
      </c>
      <c r="C37" s="194">
        <v>23197</v>
      </c>
      <c r="D37" s="195" t="s">
        <v>80</v>
      </c>
      <c r="E37" s="196" t="s">
        <v>28</v>
      </c>
      <c r="F37" s="193" t="s">
        <v>80</v>
      </c>
      <c r="G37" s="197">
        <v>16</v>
      </c>
      <c r="H37" s="198">
        <f t="shared" ref="H37:H68" si="25">G37*6</f>
        <v>96</v>
      </c>
      <c r="I37" s="198"/>
      <c r="J37" s="198">
        <f t="shared" ref="J37:J68" si="26">I37*6</f>
        <v>0</v>
      </c>
      <c r="K37" s="198">
        <v>15</v>
      </c>
      <c r="L37" s="198">
        <f t="shared" si="2"/>
        <v>34</v>
      </c>
      <c r="M37" s="199"/>
      <c r="N37" s="198">
        <f t="shared" si="3"/>
        <v>0</v>
      </c>
      <c r="O37" s="199">
        <v>5</v>
      </c>
      <c r="P37" s="199">
        <f t="shared" si="24"/>
        <v>10</v>
      </c>
      <c r="Q37" s="199">
        <v>7</v>
      </c>
      <c r="R37" s="199">
        <f t="shared" ref="R37:R68" si="27">Q37*3</f>
        <v>21</v>
      </c>
      <c r="S37" s="200">
        <f t="shared" ref="S37:S68" si="28">H37+J37+L37+N37+P37+R37</f>
        <v>161</v>
      </c>
      <c r="T37" s="192"/>
      <c r="U37" s="198">
        <f t="shared" si="22"/>
        <v>0</v>
      </c>
      <c r="V37" s="198"/>
      <c r="W37" s="198">
        <f t="shared" si="23"/>
        <v>0</v>
      </c>
      <c r="X37" s="198"/>
      <c r="Y37" s="198">
        <f t="shared" ref="Y37:Y68" si="29">X37*3</f>
        <v>0</v>
      </c>
      <c r="Z37" s="198"/>
      <c r="AA37" s="198">
        <f t="shared" ref="AA37:AA68" si="30">IF(Z37=0,0,6)</f>
        <v>0</v>
      </c>
      <c r="AB37" s="200">
        <f t="shared" ref="AB37:AB68" si="31">U37+W37+Y37+AA37</f>
        <v>0</v>
      </c>
      <c r="AC37" s="192"/>
      <c r="AD37" s="198"/>
      <c r="AE37" s="200"/>
      <c r="AF37" s="192">
        <v>1</v>
      </c>
      <c r="AG37" s="198">
        <f t="shared" ref="AG37:AG68" si="32">AF37*12</f>
        <v>12</v>
      </c>
      <c r="AH37" s="198"/>
      <c r="AI37" s="198">
        <f t="shared" ref="AI37:AI68" si="33">AH37*5</f>
        <v>0</v>
      </c>
      <c r="AJ37" s="198">
        <v>1</v>
      </c>
      <c r="AK37" s="198">
        <f t="shared" ref="AK37:AK68" si="34">AJ37*3</f>
        <v>3</v>
      </c>
      <c r="AL37" s="198"/>
      <c r="AM37" s="198">
        <f t="shared" ref="AM37:AM68" si="35">AL37*1</f>
        <v>0</v>
      </c>
      <c r="AN37" s="198"/>
      <c r="AO37" s="198">
        <f t="shared" ref="AO37:AO68" si="36">AN37*5</f>
        <v>0</v>
      </c>
      <c r="AP37" s="198"/>
      <c r="AQ37" s="198">
        <f t="shared" ref="AQ37:AQ68" si="37">AP37*5</f>
        <v>0</v>
      </c>
      <c r="AR37" s="198">
        <v>1</v>
      </c>
      <c r="AS37" s="198">
        <f t="shared" ref="AS37:AS68" si="38">AR37*1</f>
        <v>1</v>
      </c>
      <c r="AT37" s="198"/>
      <c r="AU37" s="178">
        <f t="shared" ref="AU37:AU68" si="39">AT37*0.5</f>
        <v>0</v>
      </c>
      <c r="AV37" s="198"/>
      <c r="AW37" s="178">
        <f t="shared" ref="AW37:AW68" si="40">AV37*1</f>
        <v>0</v>
      </c>
      <c r="AX37" s="179">
        <f t="shared" ref="AX37:AX68" si="41">IF(AI37+AK37+AM37+AO37+AQ37+AS37+AU37+AW37&gt;10,10,AI37+AK37+AM37+AO37+AQ37+AS37+AU37+AW37)</f>
        <v>4</v>
      </c>
      <c r="AY37" s="201">
        <f t="shared" ref="AY37:AY68" si="42">AG37+AX37</f>
        <v>16</v>
      </c>
      <c r="AZ37" s="202">
        <f t="shared" ref="AZ37:AZ68" si="43">S37+AB37+AY37</f>
        <v>177</v>
      </c>
    </row>
    <row r="38" spans="1:52" s="52" customFormat="1" ht="16.5" x14ac:dyDescent="0.25">
      <c r="A38" s="192">
        <v>34</v>
      </c>
      <c r="B38" s="193" t="s">
        <v>401</v>
      </c>
      <c r="C38" s="194">
        <v>23369</v>
      </c>
      <c r="D38" s="195" t="s">
        <v>80</v>
      </c>
      <c r="E38" s="196" t="s">
        <v>28</v>
      </c>
      <c r="F38" s="193" t="s">
        <v>80</v>
      </c>
      <c r="G38" s="197">
        <v>16</v>
      </c>
      <c r="H38" s="198">
        <f t="shared" si="25"/>
        <v>96</v>
      </c>
      <c r="I38" s="198"/>
      <c r="J38" s="198">
        <f t="shared" si="26"/>
        <v>0</v>
      </c>
      <c r="K38" s="198">
        <v>12</v>
      </c>
      <c r="L38" s="198">
        <f t="shared" si="2"/>
        <v>28</v>
      </c>
      <c r="M38" s="199"/>
      <c r="N38" s="198">
        <f t="shared" si="3"/>
        <v>0</v>
      </c>
      <c r="O38" s="199">
        <v>5</v>
      </c>
      <c r="P38" s="199">
        <f t="shared" si="24"/>
        <v>10</v>
      </c>
      <c r="Q38" s="199">
        <v>7</v>
      </c>
      <c r="R38" s="199">
        <f t="shared" si="27"/>
        <v>21</v>
      </c>
      <c r="S38" s="200">
        <f t="shared" si="28"/>
        <v>155</v>
      </c>
      <c r="T38" s="192"/>
      <c r="U38" s="198">
        <f t="shared" ref="U38:U69" si="44">IF(T38=0,0,6)</f>
        <v>0</v>
      </c>
      <c r="V38" s="198"/>
      <c r="W38" s="198">
        <f t="shared" ref="W38:W69" si="45">V38*4</f>
        <v>0</v>
      </c>
      <c r="X38" s="198"/>
      <c r="Y38" s="198">
        <f t="shared" si="29"/>
        <v>0</v>
      </c>
      <c r="Z38" s="198"/>
      <c r="AA38" s="198">
        <f t="shared" si="30"/>
        <v>0</v>
      </c>
      <c r="AB38" s="200">
        <f t="shared" si="31"/>
        <v>0</v>
      </c>
      <c r="AC38" s="192"/>
      <c r="AD38" s="198"/>
      <c r="AE38" s="200"/>
      <c r="AF38" s="192">
        <v>1</v>
      </c>
      <c r="AG38" s="198">
        <f t="shared" si="32"/>
        <v>12</v>
      </c>
      <c r="AH38" s="198"/>
      <c r="AI38" s="198">
        <f t="shared" si="33"/>
        <v>0</v>
      </c>
      <c r="AJ38" s="198">
        <v>1</v>
      </c>
      <c r="AK38" s="198">
        <f t="shared" si="34"/>
        <v>3</v>
      </c>
      <c r="AL38" s="198"/>
      <c r="AM38" s="198">
        <f t="shared" si="35"/>
        <v>0</v>
      </c>
      <c r="AN38" s="198">
        <v>1</v>
      </c>
      <c r="AO38" s="198">
        <f t="shared" si="36"/>
        <v>5</v>
      </c>
      <c r="AP38" s="198"/>
      <c r="AQ38" s="198">
        <f t="shared" si="37"/>
        <v>0</v>
      </c>
      <c r="AR38" s="198">
        <v>1</v>
      </c>
      <c r="AS38" s="198">
        <f t="shared" si="38"/>
        <v>1</v>
      </c>
      <c r="AT38" s="198"/>
      <c r="AU38" s="178">
        <f t="shared" si="39"/>
        <v>0</v>
      </c>
      <c r="AV38" s="198"/>
      <c r="AW38" s="178">
        <f t="shared" si="40"/>
        <v>0</v>
      </c>
      <c r="AX38" s="179">
        <f t="shared" si="41"/>
        <v>9</v>
      </c>
      <c r="AY38" s="201">
        <f t="shared" si="42"/>
        <v>21</v>
      </c>
      <c r="AZ38" s="202">
        <f t="shared" si="43"/>
        <v>176</v>
      </c>
    </row>
    <row r="39" spans="1:52" s="52" customFormat="1" ht="16.5" x14ac:dyDescent="0.25">
      <c r="A39" s="192">
        <v>35</v>
      </c>
      <c r="B39" s="193" t="s">
        <v>380</v>
      </c>
      <c r="C39" s="194">
        <v>22080</v>
      </c>
      <c r="D39" s="195" t="s">
        <v>381</v>
      </c>
      <c r="E39" s="196" t="s">
        <v>28</v>
      </c>
      <c r="F39" s="193" t="s">
        <v>80</v>
      </c>
      <c r="G39" s="197">
        <v>16</v>
      </c>
      <c r="H39" s="198">
        <f t="shared" si="25"/>
        <v>96</v>
      </c>
      <c r="I39" s="198"/>
      <c r="J39" s="198">
        <f t="shared" si="26"/>
        <v>0</v>
      </c>
      <c r="K39" s="198">
        <v>12</v>
      </c>
      <c r="L39" s="198">
        <f t="shared" si="2"/>
        <v>28</v>
      </c>
      <c r="M39" s="199"/>
      <c r="N39" s="198">
        <f t="shared" si="3"/>
        <v>0</v>
      </c>
      <c r="O39" s="199">
        <v>5</v>
      </c>
      <c r="P39" s="199">
        <f t="shared" si="24"/>
        <v>10</v>
      </c>
      <c r="Q39" s="199">
        <v>7</v>
      </c>
      <c r="R39" s="199">
        <f t="shared" si="27"/>
        <v>21</v>
      </c>
      <c r="S39" s="200">
        <f t="shared" si="28"/>
        <v>155</v>
      </c>
      <c r="T39" s="192"/>
      <c r="U39" s="198">
        <f t="shared" si="44"/>
        <v>0</v>
      </c>
      <c r="V39" s="198"/>
      <c r="W39" s="198">
        <f t="shared" si="45"/>
        <v>0</v>
      </c>
      <c r="X39" s="198"/>
      <c r="Y39" s="198">
        <f t="shared" si="29"/>
        <v>0</v>
      </c>
      <c r="Z39" s="198"/>
      <c r="AA39" s="198">
        <f t="shared" si="30"/>
        <v>0</v>
      </c>
      <c r="AB39" s="200">
        <f t="shared" si="31"/>
        <v>0</v>
      </c>
      <c r="AC39" s="192"/>
      <c r="AD39" s="198"/>
      <c r="AE39" s="200"/>
      <c r="AF39" s="192">
        <v>1</v>
      </c>
      <c r="AG39" s="198">
        <f t="shared" si="32"/>
        <v>12</v>
      </c>
      <c r="AH39" s="198"/>
      <c r="AI39" s="198">
        <f t="shared" si="33"/>
        <v>0</v>
      </c>
      <c r="AJ39" s="198">
        <v>1</v>
      </c>
      <c r="AK39" s="198">
        <f t="shared" si="34"/>
        <v>3</v>
      </c>
      <c r="AL39" s="198"/>
      <c r="AM39" s="198">
        <f t="shared" si="35"/>
        <v>0</v>
      </c>
      <c r="AN39" s="198">
        <v>1</v>
      </c>
      <c r="AO39" s="198">
        <f t="shared" si="36"/>
        <v>5</v>
      </c>
      <c r="AP39" s="198"/>
      <c r="AQ39" s="198">
        <f t="shared" si="37"/>
        <v>0</v>
      </c>
      <c r="AR39" s="198"/>
      <c r="AS39" s="198">
        <f t="shared" si="38"/>
        <v>0</v>
      </c>
      <c r="AT39" s="198"/>
      <c r="AU39" s="178">
        <f t="shared" si="39"/>
        <v>0</v>
      </c>
      <c r="AV39" s="198"/>
      <c r="AW39" s="178">
        <f t="shared" si="40"/>
        <v>0</v>
      </c>
      <c r="AX39" s="179">
        <f t="shared" si="41"/>
        <v>8</v>
      </c>
      <c r="AY39" s="201">
        <f t="shared" si="42"/>
        <v>20</v>
      </c>
      <c r="AZ39" s="202">
        <f t="shared" si="43"/>
        <v>175</v>
      </c>
    </row>
    <row r="40" spans="1:52" s="52" customFormat="1" ht="16.5" x14ac:dyDescent="0.25">
      <c r="A40" s="192">
        <v>36</v>
      </c>
      <c r="B40" s="193" t="s">
        <v>404</v>
      </c>
      <c r="C40" s="194">
        <v>23231</v>
      </c>
      <c r="D40" s="195" t="s">
        <v>80</v>
      </c>
      <c r="E40" s="196" t="s">
        <v>28</v>
      </c>
      <c r="F40" s="193" t="s">
        <v>80</v>
      </c>
      <c r="G40" s="197">
        <v>16</v>
      </c>
      <c r="H40" s="198">
        <f t="shared" si="25"/>
        <v>96</v>
      </c>
      <c r="I40" s="198"/>
      <c r="J40" s="198">
        <f t="shared" si="26"/>
        <v>0</v>
      </c>
      <c r="K40" s="198">
        <v>12</v>
      </c>
      <c r="L40" s="198">
        <f t="shared" si="2"/>
        <v>28</v>
      </c>
      <c r="M40" s="199"/>
      <c r="N40" s="198">
        <f t="shared" si="3"/>
        <v>0</v>
      </c>
      <c r="O40" s="199">
        <v>5</v>
      </c>
      <c r="P40" s="199">
        <f t="shared" si="24"/>
        <v>10</v>
      </c>
      <c r="Q40" s="199">
        <v>7</v>
      </c>
      <c r="R40" s="199">
        <f t="shared" si="27"/>
        <v>21</v>
      </c>
      <c r="S40" s="200">
        <f t="shared" si="28"/>
        <v>155</v>
      </c>
      <c r="T40" s="192"/>
      <c r="U40" s="198">
        <f t="shared" si="44"/>
        <v>0</v>
      </c>
      <c r="V40" s="198"/>
      <c r="W40" s="198">
        <f t="shared" si="45"/>
        <v>0</v>
      </c>
      <c r="X40" s="198"/>
      <c r="Y40" s="198">
        <f t="shared" si="29"/>
        <v>0</v>
      </c>
      <c r="Z40" s="198"/>
      <c r="AA40" s="198">
        <f t="shared" si="30"/>
        <v>0</v>
      </c>
      <c r="AB40" s="200">
        <f t="shared" si="31"/>
        <v>0</v>
      </c>
      <c r="AC40" s="192"/>
      <c r="AD40" s="198"/>
      <c r="AE40" s="200"/>
      <c r="AF40" s="192">
        <v>1</v>
      </c>
      <c r="AG40" s="198">
        <f t="shared" si="32"/>
        <v>12</v>
      </c>
      <c r="AH40" s="198"/>
      <c r="AI40" s="198">
        <f t="shared" si="33"/>
        <v>0</v>
      </c>
      <c r="AJ40" s="198">
        <v>1</v>
      </c>
      <c r="AK40" s="198">
        <f t="shared" si="34"/>
        <v>3</v>
      </c>
      <c r="AL40" s="198"/>
      <c r="AM40" s="198">
        <f t="shared" si="35"/>
        <v>0</v>
      </c>
      <c r="AN40" s="198">
        <v>1</v>
      </c>
      <c r="AO40" s="198">
        <f t="shared" si="36"/>
        <v>5</v>
      </c>
      <c r="AP40" s="198"/>
      <c r="AQ40" s="198">
        <f t="shared" si="37"/>
        <v>0</v>
      </c>
      <c r="AR40" s="198"/>
      <c r="AS40" s="198">
        <f t="shared" si="38"/>
        <v>0</v>
      </c>
      <c r="AT40" s="198"/>
      <c r="AU40" s="178">
        <f t="shared" si="39"/>
        <v>0</v>
      </c>
      <c r="AV40" s="198"/>
      <c r="AW40" s="178">
        <f t="shared" si="40"/>
        <v>0</v>
      </c>
      <c r="AX40" s="179">
        <f t="shared" si="41"/>
        <v>8</v>
      </c>
      <c r="AY40" s="201">
        <f t="shared" si="42"/>
        <v>20</v>
      </c>
      <c r="AZ40" s="202">
        <f t="shared" si="43"/>
        <v>175</v>
      </c>
    </row>
    <row r="41" spans="1:52" s="52" customFormat="1" ht="16.5" x14ac:dyDescent="0.25">
      <c r="A41" s="192">
        <v>37</v>
      </c>
      <c r="B41" s="193" t="s">
        <v>392</v>
      </c>
      <c r="C41" s="194">
        <v>24600</v>
      </c>
      <c r="D41" s="195" t="s">
        <v>80</v>
      </c>
      <c r="E41" s="196" t="s">
        <v>28</v>
      </c>
      <c r="F41" s="193" t="s">
        <v>80</v>
      </c>
      <c r="G41" s="197">
        <v>14</v>
      </c>
      <c r="H41" s="198">
        <f t="shared" si="25"/>
        <v>84</v>
      </c>
      <c r="I41" s="198"/>
      <c r="J41" s="198">
        <f t="shared" si="26"/>
        <v>0</v>
      </c>
      <c r="K41" s="198">
        <v>19</v>
      </c>
      <c r="L41" s="198">
        <f t="shared" si="2"/>
        <v>42</v>
      </c>
      <c r="M41" s="199">
        <v>1</v>
      </c>
      <c r="N41" s="198">
        <f t="shared" si="3"/>
        <v>3</v>
      </c>
      <c r="O41" s="199">
        <v>5</v>
      </c>
      <c r="P41" s="199">
        <f t="shared" si="24"/>
        <v>10</v>
      </c>
      <c r="Q41" s="199">
        <v>7</v>
      </c>
      <c r="R41" s="199">
        <f t="shared" si="27"/>
        <v>21</v>
      </c>
      <c r="S41" s="200">
        <f t="shared" si="28"/>
        <v>160</v>
      </c>
      <c r="T41" s="192"/>
      <c r="U41" s="198">
        <f t="shared" si="44"/>
        <v>0</v>
      </c>
      <c r="V41" s="198"/>
      <c r="W41" s="198">
        <f t="shared" si="45"/>
        <v>0</v>
      </c>
      <c r="X41" s="198"/>
      <c r="Y41" s="198">
        <f t="shared" si="29"/>
        <v>0</v>
      </c>
      <c r="Z41" s="198"/>
      <c r="AA41" s="198">
        <f t="shared" si="30"/>
        <v>0</v>
      </c>
      <c r="AB41" s="200">
        <f t="shared" si="31"/>
        <v>0</v>
      </c>
      <c r="AC41" s="192"/>
      <c r="AD41" s="198"/>
      <c r="AE41" s="200"/>
      <c r="AF41" s="192">
        <v>1</v>
      </c>
      <c r="AG41" s="198">
        <f t="shared" si="32"/>
        <v>12</v>
      </c>
      <c r="AH41" s="198"/>
      <c r="AI41" s="198">
        <f t="shared" si="33"/>
        <v>0</v>
      </c>
      <c r="AJ41" s="198">
        <v>1</v>
      </c>
      <c r="AK41" s="198">
        <f t="shared" si="34"/>
        <v>3</v>
      </c>
      <c r="AL41" s="198"/>
      <c r="AM41" s="198">
        <f t="shared" si="35"/>
        <v>0</v>
      </c>
      <c r="AN41" s="198"/>
      <c r="AO41" s="198">
        <f t="shared" si="36"/>
        <v>0</v>
      </c>
      <c r="AP41" s="198"/>
      <c r="AQ41" s="198">
        <f t="shared" si="37"/>
        <v>0</v>
      </c>
      <c r="AR41" s="198"/>
      <c r="AS41" s="198">
        <f t="shared" si="38"/>
        <v>0</v>
      </c>
      <c r="AT41" s="198"/>
      <c r="AU41" s="178">
        <f t="shared" si="39"/>
        <v>0</v>
      </c>
      <c r="AV41" s="198"/>
      <c r="AW41" s="178">
        <f t="shared" si="40"/>
        <v>0</v>
      </c>
      <c r="AX41" s="179">
        <f t="shared" si="41"/>
        <v>3</v>
      </c>
      <c r="AY41" s="201">
        <f t="shared" si="42"/>
        <v>15</v>
      </c>
      <c r="AZ41" s="202">
        <f t="shared" si="43"/>
        <v>175</v>
      </c>
    </row>
    <row r="42" spans="1:52" s="52" customFormat="1" ht="16.5" x14ac:dyDescent="0.25">
      <c r="A42" s="192">
        <v>38</v>
      </c>
      <c r="B42" s="193" t="s">
        <v>362</v>
      </c>
      <c r="C42" s="194">
        <v>22794</v>
      </c>
      <c r="D42" s="195" t="s">
        <v>80</v>
      </c>
      <c r="E42" s="196" t="s">
        <v>28</v>
      </c>
      <c r="F42" s="193" t="s">
        <v>80</v>
      </c>
      <c r="G42" s="197">
        <v>16</v>
      </c>
      <c r="H42" s="198">
        <f t="shared" si="25"/>
        <v>96</v>
      </c>
      <c r="I42" s="198"/>
      <c r="J42" s="198">
        <f t="shared" si="26"/>
        <v>0</v>
      </c>
      <c r="K42" s="198">
        <v>14</v>
      </c>
      <c r="L42" s="198">
        <f t="shared" si="2"/>
        <v>32</v>
      </c>
      <c r="M42" s="199"/>
      <c r="N42" s="198">
        <f t="shared" si="3"/>
        <v>0</v>
      </c>
      <c r="O42" s="199">
        <v>5</v>
      </c>
      <c r="P42" s="199">
        <f t="shared" si="24"/>
        <v>10</v>
      </c>
      <c r="Q42" s="199">
        <v>7</v>
      </c>
      <c r="R42" s="199">
        <f t="shared" si="27"/>
        <v>21</v>
      </c>
      <c r="S42" s="200">
        <f t="shared" si="28"/>
        <v>159</v>
      </c>
      <c r="T42" s="192"/>
      <c r="U42" s="198">
        <f t="shared" si="44"/>
        <v>0</v>
      </c>
      <c r="V42" s="198"/>
      <c r="W42" s="198">
        <f t="shared" si="45"/>
        <v>0</v>
      </c>
      <c r="X42" s="198"/>
      <c r="Y42" s="198">
        <f t="shared" si="29"/>
        <v>0</v>
      </c>
      <c r="Z42" s="198"/>
      <c r="AA42" s="198">
        <f t="shared" si="30"/>
        <v>0</v>
      </c>
      <c r="AB42" s="200">
        <f t="shared" si="31"/>
        <v>0</v>
      </c>
      <c r="AC42" s="192"/>
      <c r="AD42" s="198"/>
      <c r="AE42" s="200"/>
      <c r="AF42" s="192">
        <v>1</v>
      </c>
      <c r="AG42" s="198">
        <f t="shared" si="32"/>
        <v>12</v>
      </c>
      <c r="AH42" s="198"/>
      <c r="AI42" s="198">
        <f t="shared" si="33"/>
        <v>0</v>
      </c>
      <c r="AJ42" s="198">
        <v>1</v>
      </c>
      <c r="AK42" s="198">
        <f t="shared" si="34"/>
        <v>3</v>
      </c>
      <c r="AL42" s="198"/>
      <c r="AM42" s="198">
        <f t="shared" si="35"/>
        <v>0</v>
      </c>
      <c r="AN42" s="198"/>
      <c r="AO42" s="198">
        <f t="shared" si="36"/>
        <v>0</v>
      </c>
      <c r="AP42" s="198"/>
      <c r="AQ42" s="198">
        <f t="shared" si="37"/>
        <v>0</v>
      </c>
      <c r="AR42" s="198"/>
      <c r="AS42" s="198">
        <f t="shared" si="38"/>
        <v>0</v>
      </c>
      <c r="AT42" s="198"/>
      <c r="AU42" s="178">
        <f t="shared" si="39"/>
        <v>0</v>
      </c>
      <c r="AV42" s="198"/>
      <c r="AW42" s="178">
        <f t="shared" si="40"/>
        <v>0</v>
      </c>
      <c r="AX42" s="179">
        <f t="shared" si="41"/>
        <v>3</v>
      </c>
      <c r="AY42" s="201">
        <f t="shared" si="42"/>
        <v>15</v>
      </c>
      <c r="AZ42" s="202">
        <f t="shared" si="43"/>
        <v>174</v>
      </c>
    </row>
    <row r="43" spans="1:52" s="52" customFormat="1" ht="16.5" x14ac:dyDescent="0.25">
      <c r="A43" s="192">
        <v>39</v>
      </c>
      <c r="B43" s="251" t="s">
        <v>465</v>
      </c>
      <c r="C43" s="252">
        <v>24021</v>
      </c>
      <c r="D43" s="195" t="s">
        <v>80</v>
      </c>
      <c r="E43" s="196" t="s">
        <v>464</v>
      </c>
      <c r="F43" s="193" t="s">
        <v>80</v>
      </c>
      <c r="G43" s="196">
        <v>16</v>
      </c>
      <c r="H43" s="193">
        <f t="shared" si="25"/>
        <v>96</v>
      </c>
      <c r="I43" s="193"/>
      <c r="J43" s="193">
        <f t="shared" si="26"/>
        <v>0</v>
      </c>
      <c r="K43" s="193">
        <v>14</v>
      </c>
      <c r="L43" s="193">
        <f>IF(K43&gt;4,K43*2+4,K43*4)</f>
        <v>32</v>
      </c>
      <c r="M43" s="253"/>
      <c r="N43" s="193">
        <f>IF(M43&gt;4,M43*2+4,M43*4)</f>
        <v>0</v>
      </c>
      <c r="O43" s="253">
        <v>5</v>
      </c>
      <c r="P43" s="253">
        <f t="shared" si="24"/>
        <v>10</v>
      </c>
      <c r="Q43" s="253">
        <v>7</v>
      </c>
      <c r="R43" s="253">
        <f t="shared" si="27"/>
        <v>21</v>
      </c>
      <c r="S43" s="195">
        <f t="shared" si="28"/>
        <v>159</v>
      </c>
      <c r="T43" s="254"/>
      <c r="U43" s="193">
        <f t="shared" si="44"/>
        <v>0</v>
      </c>
      <c r="V43" s="193"/>
      <c r="W43" s="193">
        <f t="shared" si="45"/>
        <v>0</v>
      </c>
      <c r="X43" s="193">
        <v>1</v>
      </c>
      <c r="Y43" s="193">
        <f t="shared" si="29"/>
        <v>3</v>
      </c>
      <c r="Z43" s="193"/>
      <c r="AA43" s="193">
        <f t="shared" si="30"/>
        <v>0</v>
      </c>
      <c r="AB43" s="195">
        <f t="shared" si="31"/>
        <v>3</v>
      </c>
      <c r="AC43" s="254"/>
      <c r="AD43" s="193"/>
      <c r="AE43" s="195"/>
      <c r="AF43" s="254">
        <v>1</v>
      </c>
      <c r="AG43" s="193">
        <f t="shared" si="32"/>
        <v>12</v>
      </c>
      <c r="AH43" s="193"/>
      <c r="AI43" s="193">
        <f t="shared" si="33"/>
        <v>0</v>
      </c>
      <c r="AJ43" s="193"/>
      <c r="AK43" s="193">
        <f t="shared" si="34"/>
        <v>0</v>
      </c>
      <c r="AL43" s="193"/>
      <c r="AM43" s="193">
        <f t="shared" si="35"/>
        <v>0</v>
      </c>
      <c r="AN43" s="193">
        <v>0</v>
      </c>
      <c r="AO43" s="193">
        <f t="shared" si="36"/>
        <v>0</v>
      </c>
      <c r="AP43" s="193"/>
      <c r="AQ43" s="193">
        <f t="shared" si="37"/>
        <v>0</v>
      </c>
      <c r="AR43" s="193"/>
      <c r="AS43" s="193">
        <f t="shared" si="38"/>
        <v>0</v>
      </c>
      <c r="AT43" s="193"/>
      <c r="AU43" s="193">
        <f t="shared" si="39"/>
        <v>0</v>
      </c>
      <c r="AV43" s="193"/>
      <c r="AW43" s="255">
        <f t="shared" si="40"/>
        <v>0</v>
      </c>
      <c r="AX43" s="255">
        <f t="shared" si="41"/>
        <v>0</v>
      </c>
      <c r="AY43" s="256">
        <f t="shared" si="42"/>
        <v>12</v>
      </c>
      <c r="AZ43" s="257">
        <f t="shared" si="43"/>
        <v>174</v>
      </c>
    </row>
    <row r="44" spans="1:52" s="52" customFormat="1" ht="16.5" x14ac:dyDescent="0.25">
      <c r="A44" s="192">
        <v>40</v>
      </c>
      <c r="B44" s="193" t="s">
        <v>409</v>
      </c>
      <c r="C44" s="194">
        <v>24896</v>
      </c>
      <c r="D44" s="195" t="s">
        <v>80</v>
      </c>
      <c r="E44" s="196" t="s">
        <v>28</v>
      </c>
      <c r="F44" s="193" t="s">
        <v>80</v>
      </c>
      <c r="G44" s="197">
        <v>15</v>
      </c>
      <c r="H44" s="198">
        <f t="shared" si="25"/>
        <v>90</v>
      </c>
      <c r="I44" s="198"/>
      <c r="J44" s="198">
        <f t="shared" si="26"/>
        <v>0</v>
      </c>
      <c r="K44" s="198">
        <v>17</v>
      </c>
      <c r="L44" s="198">
        <f t="shared" ref="L44:L74" si="46">IF(K44&gt;4,K44*2+4,K44*3)</f>
        <v>38</v>
      </c>
      <c r="M44" s="199"/>
      <c r="N44" s="198">
        <f t="shared" ref="N44:N74" si="47">IF(M44&gt;4,M44*2+4,M44*3)</f>
        <v>0</v>
      </c>
      <c r="O44" s="199">
        <v>5</v>
      </c>
      <c r="P44" s="199">
        <f t="shared" si="24"/>
        <v>10</v>
      </c>
      <c r="Q44" s="199">
        <v>6</v>
      </c>
      <c r="R44" s="199">
        <f t="shared" si="27"/>
        <v>18</v>
      </c>
      <c r="S44" s="200">
        <f t="shared" si="28"/>
        <v>156</v>
      </c>
      <c r="T44" s="192"/>
      <c r="U44" s="198">
        <f t="shared" si="44"/>
        <v>0</v>
      </c>
      <c r="V44" s="198"/>
      <c r="W44" s="198">
        <f t="shared" si="45"/>
        <v>0</v>
      </c>
      <c r="X44" s="198"/>
      <c r="Y44" s="198">
        <f t="shared" si="29"/>
        <v>0</v>
      </c>
      <c r="Z44" s="198"/>
      <c r="AA44" s="198">
        <f t="shared" si="30"/>
        <v>0</v>
      </c>
      <c r="AB44" s="200">
        <f t="shared" si="31"/>
        <v>0</v>
      </c>
      <c r="AC44" s="192"/>
      <c r="AD44" s="198"/>
      <c r="AE44" s="200"/>
      <c r="AF44" s="192">
        <v>1</v>
      </c>
      <c r="AG44" s="198">
        <f t="shared" si="32"/>
        <v>12</v>
      </c>
      <c r="AH44" s="198"/>
      <c r="AI44" s="198">
        <f t="shared" si="33"/>
        <v>0</v>
      </c>
      <c r="AJ44" s="198">
        <v>2</v>
      </c>
      <c r="AK44" s="198">
        <f t="shared" si="34"/>
        <v>6</v>
      </c>
      <c r="AL44" s="198"/>
      <c r="AM44" s="198">
        <f t="shared" si="35"/>
        <v>0</v>
      </c>
      <c r="AN44" s="198"/>
      <c r="AO44" s="198">
        <f t="shared" si="36"/>
        <v>0</v>
      </c>
      <c r="AP44" s="198"/>
      <c r="AQ44" s="198">
        <f t="shared" si="37"/>
        <v>0</v>
      </c>
      <c r="AR44" s="198"/>
      <c r="AS44" s="198">
        <f t="shared" si="38"/>
        <v>0</v>
      </c>
      <c r="AT44" s="198"/>
      <c r="AU44" s="178">
        <f t="shared" si="39"/>
        <v>0</v>
      </c>
      <c r="AV44" s="198"/>
      <c r="AW44" s="178">
        <f t="shared" si="40"/>
        <v>0</v>
      </c>
      <c r="AX44" s="179">
        <f t="shared" si="41"/>
        <v>6</v>
      </c>
      <c r="AY44" s="201">
        <f t="shared" si="42"/>
        <v>18</v>
      </c>
      <c r="AZ44" s="202">
        <f t="shared" si="43"/>
        <v>174</v>
      </c>
    </row>
    <row r="45" spans="1:52" s="52" customFormat="1" ht="16.5" x14ac:dyDescent="0.25">
      <c r="A45" s="192">
        <v>41</v>
      </c>
      <c r="B45" s="193" t="s">
        <v>408</v>
      </c>
      <c r="C45" s="194">
        <v>21974</v>
      </c>
      <c r="D45" s="195" t="s">
        <v>166</v>
      </c>
      <c r="E45" s="196" t="s">
        <v>28</v>
      </c>
      <c r="F45" s="193" t="s">
        <v>80</v>
      </c>
      <c r="G45" s="197">
        <v>16</v>
      </c>
      <c r="H45" s="198">
        <f t="shared" si="25"/>
        <v>96</v>
      </c>
      <c r="I45" s="198"/>
      <c r="J45" s="198">
        <f t="shared" si="26"/>
        <v>0</v>
      </c>
      <c r="K45" s="198">
        <v>14</v>
      </c>
      <c r="L45" s="198">
        <f t="shared" si="46"/>
        <v>32</v>
      </c>
      <c r="M45" s="199"/>
      <c r="N45" s="198">
        <f t="shared" si="47"/>
        <v>0</v>
      </c>
      <c r="O45" s="199">
        <v>5</v>
      </c>
      <c r="P45" s="199">
        <f t="shared" si="24"/>
        <v>10</v>
      </c>
      <c r="Q45" s="199">
        <v>7</v>
      </c>
      <c r="R45" s="199">
        <f t="shared" si="27"/>
        <v>21</v>
      </c>
      <c r="S45" s="200">
        <f t="shared" si="28"/>
        <v>159</v>
      </c>
      <c r="T45" s="192"/>
      <c r="U45" s="198">
        <f t="shared" si="44"/>
        <v>0</v>
      </c>
      <c r="V45" s="198"/>
      <c r="W45" s="198">
        <f t="shared" si="45"/>
        <v>0</v>
      </c>
      <c r="X45" s="198"/>
      <c r="Y45" s="198">
        <f t="shared" si="29"/>
        <v>0</v>
      </c>
      <c r="Z45" s="198"/>
      <c r="AA45" s="198">
        <f t="shared" si="30"/>
        <v>0</v>
      </c>
      <c r="AB45" s="200">
        <f t="shared" si="31"/>
        <v>0</v>
      </c>
      <c r="AC45" s="192"/>
      <c r="AD45" s="198"/>
      <c r="AE45" s="200"/>
      <c r="AF45" s="192">
        <v>1</v>
      </c>
      <c r="AG45" s="198">
        <f t="shared" si="32"/>
        <v>12</v>
      </c>
      <c r="AH45" s="198"/>
      <c r="AI45" s="198">
        <f t="shared" si="33"/>
        <v>0</v>
      </c>
      <c r="AJ45" s="198"/>
      <c r="AK45" s="198">
        <f t="shared" si="34"/>
        <v>0</v>
      </c>
      <c r="AL45" s="198"/>
      <c r="AM45" s="198">
        <f t="shared" si="35"/>
        <v>0</v>
      </c>
      <c r="AN45" s="198"/>
      <c r="AO45" s="198">
        <f t="shared" si="36"/>
        <v>0</v>
      </c>
      <c r="AP45" s="198"/>
      <c r="AQ45" s="198">
        <f t="shared" si="37"/>
        <v>0</v>
      </c>
      <c r="AR45" s="198">
        <v>1</v>
      </c>
      <c r="AS45" s="198">
        <f t="shared" si="38"/>
        <v>1</v>
      </c>
      <c r="AT45" s="198"/>
      <c r="AU45" s="178">
        <f t="shared" si="39"/>
        <v>0</v>
      </c>
      <c r="AV45" s="198"/>
      <c r="AW45" s="178">
        <f t="shared" si="40"/>
        <v>0</v>
      </c>
      <c r="AX45" s="179">
        <f t="shared" si="41"/>
        <v>1</v>
      </c>
      <c r="AY45" s="201">
        <f t="shared" si="42"/>
        <v>13</v>
      </c>
      <c r="AZ45" s="202">
        <f t="shared" si="43"/>
        <v>172</v>
      </c>
    </row>
    <row r="46" spans="1:52" s="52" customFormat="1" ht="16.5" x14ac:dyDescent="0.25">
      <c r="A46" s="192">
        <v>42</v>
      </c>
      <c r="B46" s="193" t="s">
        <v>397</v>
      </c>
      <c r="C46" s="194">
        <v>22478</v>
      </c>
      <c r="D46" s="195" t="s">
        <v>80</v>
      </c>
      <c r="E46" s="196" t="s">
        <v>28</v>
      </c>
      <c r="F46" s="193" t="s">
        <v>80</v>
      </c>
      <c r="G46" s="197">
        <v>15</v>
      </c>
      <c r="H46" s="198">
        <f t="shared" si="25"/>
        <v>90</v>
      </c>
      <c r="I46" s="198"/>
      <c r="J46" s="198">
        <f t="shared" si="26"/>
        <v>0</v>
      </c>
      <c r="K46" s="198">
        <v>19</v>
      </c>
      <c r="L46" s="198">
        <f t="shared" si="46"/>
        <v>42</v>
      </c>
      <c r="M46" s="199"/>
      <c r="N46" s="198">
        <f t="shared" si="47"/>
        <v>0</v>
      </c>
      <c r="O46" s="199">
        <v>5</v>
      </c>
      <c r="P46" s="199">
        <f t="shared" ref="P46:P77" si="48">O46*2</f>
        <v>10</v>
      </c>
      <c r="Q46" s="199">
        <v>6</v>
      </c>
      <c r="R46" s="199">
        <f t="shared" si="27"/>
        <v>18</v>
      </c>
      <c r="S46" s="200">
        <f t="shared" si="28"/>
        <v>160</v>
      </c>
      <c r="T46" s="192"/>
      <c r="U46" s="198">
        <f t="shared" si="44"/>
        <v>0</v>
      </c>
      <c r="V46" s="198"/>
      <c r="W46" s="198">
        <f t="shared" si="45"/>
        <v>0</v>
      </c>
      <c r="X46" s="198"/>
      <c r="Y46" s="198">
        <f t="shared" si="29"/>
        <v>0</v>
      </c>
      <c r="Z46" s="198"/>
      <c r="AA46" s="198">
        <f t="shared" si="30"/>
        <v>0</v>
      </c>
      <c r="AB46" s="200">
        <f t="shared" si="31"/>
        <v>0</v>
      </c>
      <c r="AC46" s="192"/>
      <c r="AD46" s="198"/>
      <c r="AE46" s="200"/>
      <c r="AF46" s="192">
        <v>1</v>
      </c>
      <c r="AG46" s="198">
        <f t="shared" si="32"/>
        <v>12</v>
      </c>
      <c r="AH46" s="198"/>
      <c r="AI46" s="198">
        <f t="shared" si="33"/>
        <v>0</v>
      </c>
      <c r="AJ46" s="198"/>
      <c r="AK46" s="198">
        <f t="shared" si="34"/>
        <v>0</v>
      </c>
      <c r="AL46" s="198"/>
      <c r="AM46" s="198">
        <f t="shared" si="35"/>
        <v>0</v>
      </c>
      <c r="AN46" s="198"/>
      <c r="AO46" s="198">
        <f t="shared" si="36"/>
        <v>0</v>
      </c>
      <c r="AP46" s="198"/>
      <c r="AQ46" s="198">
        <f t="shared" si="37"/>
        <v>0</v>
      </c>
      <c r="AR46" s="198"/>
      <c r="AS46" s="198">
        <f t="shared" si="38"/>
        <v>0</v>
      </c>
      <c r="AT46" s="198"/>
      <c r="AU46" s="178">
        <f t="shared" si="39"/>
        <v>0</v>
      </c>
      <c r="AV46" s="198"/>
      <c r="AW46" s="178">
        <f t="shared" si="40"/>
        <v>0</v>
      </c>
      <c r="AX46" s="179">
        <f t="shared" si="41"/>
        <v>0</v>
      </c>
      <c r="AY46" s="201">
        <f t="shared" si="42"/>
        <v>12</v>
      </c>
      <c r="AZ46" s="202">
        <f t="shared" si="43"/>
        <v>172</v>
      </c>
    </row>
    <row r="47" spans="1:52" s="52" customFormat="1" ht="16.5" x14ac:dyDescent="0.25">
      <c r="A47" s="192">
        <v>43</v>
      </c>
      <c r="B47" s="193" t="s">
        <v>363</v>
      </c>
      <c r="C47" s="194">
        <v>21489</v>
      </c>
      <c r="D47" s="195" t="s">
        <v>80</v>
      </c>
      <c r="E47" s="196" t="s">
        <v>28</v>
      </c>
      <c r="F47" s="193" t="s">
        <v>80</v>
      </c>
      <c r="G47" s="197">
        <v>14</v>
      </c>
      <c r="H47" s="198">
        <f t="shared" si="25"/>
        <v>84</v>
      </c>
      <c r="I47" s="198"/>
      <c r="J47" s="198">
        <f t="shared" si="26"/>
        <v>0</v>
      </c>
      <c r="K47" s="198">
        <v>14</v>
      </c>
      <c r="L47" s="198">
        <f t="shared" si="46"/>
        <v>32</v>
      </c>
      <c r="M47" s="199">
        <v>4</v>
      </c>
      <c r="N47" s="198">
        <f t="shared" si="47"/>
        <v>12</v>
      </c>
      <c r="O47" s="199">
        <v>5</v>
      </c>
      <c r="P47" s="199">
        <f t="shared" si="48"/>
        <v>10</v>
      </c>
      <c r="Q47" s="199">
        <v>6</v>
      </c>
      <c r="R47" s="199">
        <f t="shared" si="27"/>
        <v>18</v>
      </c>
      <c r="S47" s="200">
        <f t="shared" si="28"/>
        <v>156</v>
      </c>
      <c r="T47" s="192"/>
      <c r="U47" s="198">
        <f t="shared" si="44"/>
        <v>0</v>
      </c>
      <c r="V47" s="198"/>
      <c r="W47" s="198">
        <f t="shared" si="45"/>
        <v>0</v>
      </c>
      <c r="X47" s="198"/>
      <c r="Y47" s="198">
        <f t="shared" si="29"/>
        <v>0</v>
      </c>
      <c r="Z47" s="198"/>
      <c r="AA47" s="198">
        <f t="shared" si="30"/>
        <v>0</v>
      </c>
      <c r="AB47" s="200">
        <f t="shared" si="31"/>
        <v>0</v>
      </c>
      <c r="AC47" s="192"/>
      <c r="AD47" s="198"/>
      <c r="AE47" s="200"/>
      <c r="AF47" s="192">
        <v>1</v>
      </c>
      <c r="AG47" s="198">
        <f t="shared" si="32"/>
        <v>12</v>
      </c>
      <c r="AH47" s="198"/>
      <c r="AI47" s="198">
        <f t="shared" si="33"/>
        <v>0</v>
      </c>
      <c r="AJ47" s="198"/>
      <c r="AK47" s="198">
        <f t="shared" si="34"/>
        <v>0</v>
      </c>
      <c r="AL47" s="198">
        <v>3</v>
      </c>
      <c r="AM47" s="198">
        <f t="shared" si="35"/>
        <v>3</v>
      </c>
      <c r="AN47" s="198"/>
      <c r="AO47" s="198">
        <f t="shared" si="36"/>
        <v>0</v>
      </c>
      <c r="AP47" s="198"/>
      <c r="AQ47" s="198">
        <f t="shared" si="37"/>
        <v>0</v>
      </c>
      <c r="AR47" s="198"/>
      <c r="AS47" s="198">
        <f t="shared" si="38"/>
        <v>0</v>
      </c>
      <c r="AT47" s="198"/>
      <c r="AU47" s="178">
        <f t="shared" si="39"/>
        <v>0</v>
      </c>
      <c r="AV47" s="198"/>
      <c r="AW47" s="178">
        <f t="shared" si="40"/>
        <v>0</v>
      </c>
      <c r="AX47" s="179">
        <f t="shared" si="41"/>
        <v>3</v>
      </c>
      <c r="AY47" s="201">
        <f t="shared" si="42"/>
        <v>15</v>
      </c>
      <c r="AZ47" s="202">
        <f t="shared" si="43"/>
        <v>171</v>
      </c>
    </row>
    <row r="48" spans="1:52" s="52" customFormat="1" ht="16.5" x14ac:dyDescent="0.25">
      <c r="A48" s="192">
        <v>44</v>
      </c>
      <c r="B48" s="193" t="s">
        <v>360</v>
      </c>
      <c r="C48" s="194">
        <v>22269</v>
      </c>
      <c r="D48" s="195" t="s">
        <v>80</v>
      </c>
      <c r="E48" s="196" t="s">
        <v>28</v>
      </c>
      <c r="F48" s="193" t="s">
        <v>80</v>
      </c>
      <c r="G48" s="197">
        <v>14</v>
      </c>
      <c r="H48" s="198">
        <f t="shared" si="25"/>
        <v>84</v>
      </c>
      <c r="I48" s="198"/>
      <c r="J48" s="198">
        <f t="shared" si="26"/>
        <v>0</v>
      </c>
      <c r="K48" s="198">
        <v>20</v>
      </c>
      <c r="L48" s="198">
        <f t="shared" si="46"/>
        <v>44</v>
      </c>
      <c r="M48" s="199"/>
      <c r="N48" s="198">
        <f t="shared" si="47"/>
        <v>0</v>
      </c>
      <c r="O48" s="199">
        <v>5</v>
      </c>
      <c r="P48" s="199">
        <f t="shared" si="48"/>
        <v>10</v>
      </c>
      <c r="Q48" s="199">
        <v>7</v>
      </c>
      <c r="R48" s="199">
        <f t="shared" si="27"/>
        <v>21</v>
      </c>
      <c r="S48" s="200">
        <f t="shared" si="28"/>
        <v>159</v>
      </c>
      <c r="T48" s="192"/>
      <c r="U48" s="198">
        <f t="shared" si="44"/>
        <v>0</v>
      </c>
      <c r="V48" s="198"/>
      <c r="W48" s="198">
        <f t="shared" si="45"/>
        <v>0</v>
      </c>
      <c r="X48" s="198"/>
      <c r="Y48" s="198">
        <f t="shared" si="29"/>
        <v>0</v>
      </c>
      <c r="Z48" s="198"/>
      <c r="AA48" s="198">
        <f t="shared" si="30"/>
        <v>0</v>
      </c>
      <c r="AB48" s="200">
        <f t="shared" si="31"/>
        <v>0</v>
      </c>
      <c r="AC48" s="192"/>
      <c r="AD48" s="198"/>
      <c r="AE48" s="200"/>
      <c r="AF48" s="192">
        <v>1</v>
      </c>
      <c r="AG48" s="198">
        <f t="shared" si="32"/>
        <v>12</v>
      </c>
      <c r="AH48" s="198"/>
      <c r="AI48" s="198">
        <f t="shared" si="33"/>
        <v>0</v>
      </c>
      <c r="AJ48" s="198"/>
      <c r="AK48" s="198">
        <f t="shared" si="34"/>
        <v>0</v>
      </c>
      <c r="AL48" s="198"/>
      <c r="AM48" s="198">
        <f t="shared" si="35"/>
        <v>0</v>
      </c>
      <c r="AN48" s="198"/>
      <c r="AO48" s="198">
        <f t="shared" si="36"/>
        <v>0</v>
      </c>
      <c r="AP48" s="198"/>
      <c r="AQ48" s="198">
        <f t="shared" si="37"/>
        <v>0</v>
      </c>
      <c r="AR48" s="198"/>
      <c r="AS48" s="198">
        <f t="shared" si="38"/>
        <v>0</v>
      </c>
      <c r="AT48" s="178"/>
      <c r="AU48" s="178">
        <f t="shared" si="39"/>
        <v>0</v>
      </c>
      <c r="AV48" s="178"/>
      <c r="AW48" s="178">
        <f t="shared" si="40"/>
        <v>0</v>
      </c>
      <c r="AX48" s="179">
        <f t="shared" si="41"/>
        <v>0</v>
      </c>
      <c r="AY48" s="201">
        <f t="shared" si="42"/>
        <v>12</v>
      </c>
      <c r="AZ48" s="202">
        <f t="shared" si="43"/>
        <v>171</v>
      </c>
    </row>
    <row r="49" spans="1:52" s="52" customFormat="1" ht="16.5" x14ac:dyDescent="0.25">
      <c r="A49" s="192">
        <v>45</v>
      </c>
      <c r="B49" s="193" t="s">
        <v>385</v>
      </c>
      <c r="C49" s="194">
        <v>24653</v>
      </c>
      <c r="D49" s="195" t="s">
        <v>80</v>
      </c>
      <c r="E49" s="196" t="s">
        <v>28</v>
      </c>
      <c r="F49" s="193" t="s">
        <v>80</v>
      </c>
      <c r="G49" s="197">
        <v>14</v>
      </c>
      <c r="H49" s="198">
        <f t="shared" si="25"/>
        <v>84</v>
      </c>
      <c r="I49" s="198"/>
      <c r="J49" s="198">
        <f t="shared" si="26"/>
        <v>0</v>
      </c>
      <c r="K49" s="198">
        <v>14</v>
      </c>
      <c r="L49" s="198">
        <f t="shared" si="46"/>
        <v>32</v>
      </c>
      <c r="M49" s="199"/>
      <c r="N49" s="198">
        <f t="shared" si="47"/>
        <v>0</v>
      </c>
      <c r="O49" s="199">
        <v>5</v>
      </c>
      <c r="P49" s="199">
        <f t="shared" si="48"/>
        <v>10</v>
      </c>
      <c r="Q49" s="199">
        <v>7</v>
      </c>
      <c r="R49" s="199">
        <f t="shared" si="27"/>
        <v>21</v>
      </c>
      <c r="S49" s="200">
        <f t="shared" si="28"/>
        <v>147</v>
      </c>
      <c r="T49" s="192"/>
      <c r="U49" s="198">
        <f t="shared" si="44"/>
        <v>0</v>
      </c>
      <c r="V49" s="198"/>
      <c r="W49" s="198">
        <f t="shared" si="45"/>
        <v>0</v>
      </c>
      <c r="X49" s="198">
        <v>3</v>
      </c>
      <c r="Y49" s="198">
        <f t="shared" si="29"/>
        <v>9</v>
      </c>
      <c r="Z49" s="198"/>
      <c r="AA49" s="198">
        <f t="shared" si="30"/>
        <v>0</v>
      </c>
      <c r="AB49" s="200">
        <f t="shared" si="31"/>
        <v>9</v>
      </c>
      <c r="AC49" s="192"/>
      <c r="AD49" s="198"/>
      <c r="AE49" s="200" t="s">
        <v>114</v>
      </c>
      <c r="AF49" s="192">
        <v>1</v>
      </c>
      <c r="AG49" s="198">
        <f t="shared" si="32"/>
        <v>12</v>
      </c>
      <c r="AH49" s="198"/>
      <c r="AI49" s="198">
        <f t="shared" si="33"/>
        <v>0</v>
      </c>
      <c r="AJ49" s="198">
        <v>1</v>
      </c>
      <c r="AK49" s="198">
        <f t="shared" si="34"/>
        <v>3</v>
      </c>
      <c r="AL49" s="198"/>
      <c r="AM49" s="198">
        <f t="shared" si="35"/>
        <v>0</v>
      </c>
      <c r="AN49" s="198"/>
      <c r="AO49" s="198">
        <f t="shared" si="36"/>
        <v>0</v>
      </c>
      <c r="AP49" s="198"/>
      <c r="AQ49" s="198">
        <f t="shared" si="37"/>
        <v>0</v>
      </c>
      <c r="AR49" s="198"/>
      <c r="AS49" s="198">
        <f t="shared" si="38"/>
        <v>0</v>
      </c>
      <c r="AT49" s="198"/>
      <c r="AU49" s="178">
        <f t="shared" si="39"/>
        <v>0</v>
      </c>
      <c r="AV49" s="198"/>
      <c r="AW49" s="178">
        <f t="shared" si="40"/>
        <v>0</v>
      </c>
      <c r="AX49" s="179">
        <f t="shared" si="41"/>
        <v>3</v>
      </c>
      <c r="AY49" s="201">
        <f t="shared" si="42"/>
        <v>15</v>
      </c>
      <c r="AZ49" s="202">
        <f t="shared" si="43"/>
        <v>171</v>
      </c>
    </row>
    <row r="50" spans="1:52" s="52" customFormat="1" ht="16.5" x14ac:dyDescent="0.25">
      <c r="A50" s="192">
        <v>46</v>
      </c>
      <c r="B50" s="193" t="s">
        <v>382</v>
      </c>
      <c r="C50" s="194">
        <v>24672</v>
      </c>
      <c r="D50" s="195" t="s">
        <v>80</v>
      </c>
      <c r="E50" s="196" t="s">
        <v>28</v>
      </c>
      <c r="F50" s="193" t="s">
        <v>80</v>
      </c>
      <c r="G50" s="197">
        <v>14</v>
      </c>
      <c r="H50" s="198">
        <f t="shared" si="25"/>
        <v>84</v>
      </c>
      <c r="I50" s="198"/>
      <c r="J50" s="198">
        <f t="shared" si="26"/>
        <v>0</v>
      </c>
      <c r="K50" s="198">
        <v>17</v>
      </c>
      <c r="L50" s="198">
        <f t="shared" si="46"/>
        <v>38</v>
      </c>
      <c r="M50" s="199"/>
      <c r="N50" s="198">
        <f t="shared" si="47"/>
        <v>0</v>
      </c>
      <c r="O50" s="199">
        <v>5</v>
      </c>
      <c r="P50" s="199">
        <f t="shared" si="48"/>
        <v>10</v>
      </c>
      <c r="Q50" s="199">
        <v>7</v>
      </c>
      <c r="R50" s="199">
        <f t="shared" si="27"/>
        <v>21</v>
      </c>
      <c r="S50" s="200">
        <f t="shared" si="28"/>
        <v>153</v>
      </c>
      <c r="T50" s="192"/>
      <c r="U50" s="198">
        <f t="shared" si="44"/>
        <v>0</v>
      </c>
      <c r="V50" s="198"/>
      <c r="W50" s="198">
        <f t="shared" si="45"/>
        <v>0</v>
      </c>
      <c r="X50" s="198"/>
      <c r="Y50" s="198">
        <f t="shared" si="29"/>
        <v>0</v>
      </c>
      <c r="Z50" s="198"/>
      <c r="AA50" s="198">
        <f t="shared" si="30"/>
        <v>0</v>
      </c>
      <c r="AB50" s="200">
        <f t="shared" si="31"/>
        <v>0</v>
      </c>
      <c r="AC50" s="192"/>
      <c r="AD50" s="198"/>
      <c r="AE50" s="200"/>
      <c r="AF50" s="192">
        <v>1</v>
      </c>
      <c r="AG50" s="198">
        <f t="shared" si="32"/>
        <v>12</v>
      </c>
      <c r="AH50" s="198"/>
      <c r="AI50" s="198">
        <f t="shared" si="33"/>
        <v>0</v>
      </c>
      <c r="AJ50" s="198">
        <v>1</v>
      </c>
      <c r="AK50" s="198">
        <f t="shared" si="34"/>
        <v>3</v>
      </c>
      <c r="AL50" s="198">
        <v>1</v>
      </c>
      <c r="AM50" s="198">
        <f t="shared" si="35"/>
        <v>1</v>
      </c>
      <c r="AN50" s="198"/>
      <c r="AO50" s="198">
        <f t="shared" si="36"/>
        <v>0</v>
      </c>
      <c r="AP50" s="198"/>
      <c r="AQ50" s="198">
        <f t="shared" si="37"/>
        <v>0</v>
      </c>
      <c r="AR50" s="198">
        <v>1</v>
      </c>
      <c r="AS50" s="198">
        <f t="shared" si="38"/>
        <v>1</v>
      </c>
      <c r="AT50" s="198"/>
      <c r="AU50" s="178">
        <f t="shared" si="39"/>
        <v>0</v>
      </c>
      <c r="AV50" s="198"/>
      <c r="AW50" s="178">
        <f t="shared" si="40"/>
        <v>0</v>
      </c>
      <c r="AX50" s="179">
        <f t="shared" si="41"/>
        <v>5</v>
      </c>
      <c r="AY50" s="201">
        <f t="shared" si="42"/>
        <v>17</v>
      </c>
      <c r="AZ50" s="202">
        <f t="shared" si="43"/>
        <v>170</v>
      </c>
    </row>
    <row r="51" spans="1:52" s="52" customFormat="1" ht="16.5" x14ac:dyDescent="0.25">
      <c r="A51" s="192">
        <v>47</v>
      </c>
      <c r="B51" s="193" t="s">
        <v>402</v>
      </c>
      <c r="C51" s="194">
        <v>25200</v>
      </c>
      <c r="D51" s="195" t="s">
        <v>80</v>
      </c>
      <c r="E51" s="196" t="s">
        <v>28</v>
      </c>
      <c r="F51" s="193" t="s">
        <v>80</v>
      </c>
      <c r="G51" s="197">
        <v>16</v>
      </c>
      <c r="H51" s="198">
        <f t="shared" si="25"/>
        <v>96</v>
      </c>
      <c r="I51" s="197"/>
      <c r="J51" s="198">
        <f t="shared" si="26"/>
        <v>0</v>
      </c>
      <c r="K51" s="198">
        <v>13</v>
      </c>
      <c r="L51" s="198">
        <f t="shared" si="46"/>
        <v>30</v>
      </c>
      <c r="M51" s="199"/>
      <c r="N51" s="198">
        <f t="shared" si="47"/>
        <v>0</v>
      </c>
      <c r="O51" s="199">
        <v>5</v>
      </c>
      <c r="P51" s="199">
        <f t="shared" si="48"/>
        <v>10</v>
      </c>
      <c r="Q51" s="199">
        <v>7</v>
      </c>
      <c r="R51" s="199">
        <f t="shared" si="27"/>
        <v>21</v>
      </c>
      <c r="S51" s="200">
        <f t="shared" si="28"/>
        <v>157</v>
      </c>
      <c r="T51" s="192"/>
      <c r="U51" s="198">
        <f t="shared" si="44"/>
        <v>0</v>
      </c>
      <c r="V51" s="198"/>
      <c r="W51" s="198">
        <f t="shared" si="45"/>
        <v>0</v>
      </c>
      <c r="X51" s="198"/>
      <c r="Y51" s="198">
        <f t="shared" si="29"/>
        <v>0</v>
      </c>
      <c r="Z51" s="198"/>
      <c r="AA51" s="198">
        <f t="shared" si="30"/>
        <v>0</v>
      </c>
      <c r="AB51" s="200">
        <f t="shared" si="31"/>
        <v>0</v>
      </c>
      <c r="AC51" s="192"/>
      <c r="AD51" s="198"/>
      <c r="AE51" s="200"/>
      <c r="AF51" s="192">
        <v>1</v>
      </c>
      <c r="AG51" s="198">
        <f t="shared" si="32"/>
        <v>12</v>
      </c>
      <c r="AH51" s="198"/>
      <c r="AI51" s="198">
        <f t="shared" si="33"/>
        <v>0</v>
      </c>
      <c r="AJ51" s="198"/>
      <c r="AK51" s="198">
        <f t="shared" si="34"/>
        <v>0</v>
      </c>
      <c r="AL51" s="198"/>
      <c r="AM51" s="198">
        <f t="shared" si="35"/>
        <v>0</v>
      </c>
      <c r="AN51" s="198"/>
      <c r="AO51" s="198">
        <f t="shared" si="36"/>
        <v>0</v>
      </c>
      <c r="AP51" s="198"/>
      <c r="AQ51" s="198">
        <f t="shared" si="37"/>
        <v>0</v>
      </c>
      <c r="AR51" s="198">
        <v>1</v>
      </c>
      <c r="AS51" s="198">
        <f t="shared" si="38"/>
        <v>1</v>
      </c>
      <c r="AT51" s="198"/>
      <c r="AU51" s="178">
        <f t="shared" si="39"/>
        <v>0</v>
      </c>
      <c r="AV51" s="198"/>
      <c r="AW51" s="178">
        <f t="shared" si="40"/>
        <v>0</v>
      </c>
      <c r="AX51" s="179">
        <f t="shared" si="41"/>
        <v>1</v>
      </c>
      <c r="AY51" s="201">
        <f t="shared" si="42"/>
        <v>13</v>
      </c>
      <c r="AZ51" s="202">
        <f t="shared" si="43"/>
        <v>170</v>
      </c>
    </row>
    <row r="52" spans="1:52" s="52" customFormat="1" ht="16.5" x14ac:dyDescent="0.25">
      <c r="A52" s="192">
        <v>48</v>
      </c>
      <c r="B52" s="193" t="s">
        <v>384</v>
      </c>
      <c r="C52" s="194">
        <v>23555</v>
      </c>
      <c r="D52" s="195" t="s">
        <v>80</v>
      </c>
      <c r="E52" s="196" t="s">
        <v>28</v>
      </c>
      <c r="F52" s="193" t="s">
        <v>80</v>
      </c>
      <c r="G52" s="197">
        <v>15</v>
      </c>
      <c r="H52" s="198">
        <f t="shared" si="25"/>
        <v>90</v>
      </c>
      <c r="I52" s="198"/>
      <c r="J52" s="198">
        <f t="shared" si="26"/>
        <v>0</v>
      </c>
      <c r="K52" s="198">
        <v>16</v>
      </c>
      <c r="L52" s="198">
        <f t="shared" si="46"/>
        <v>36</v>
      </c>
      <c r="M52" s="199"/>
      <c r="N52" s="198">
        <f t="shared" si="47"/>
        <v>0</v>
      </c>
      <c r="O52" s="199">
        <v>5</v>
      </c>
      <c r="P52" s="199">
        <f t="shared" si="48"/>
        <v>10</v>
      </c>
      <c r="Q52" s="199">
        <v>6</v>
      </c>
      <c r="R52" s="199">
        <f t="shared" si="27"/>
        <v>18</v>
      </c>
      <c r="S52" s="200">
        <f t="shared" si="28"/>
        <v>154</v>
      </c>
      <c r="T52" s="192"/>
      <c r="U52" s="198">
        <f t="shared" si="44"/>
        <v>0</v>
      </c>
      <c r="V52" s="198"/>
      <c r="W52" s="198">
        <f t="shared" si="45"/>
        <v>0</v>
      </c>
      <c r="X52" s="198"/>
      <c r="Y52" s="198">
        <f t="shared" si="29"/>
        <v>0</v>
      </c>
      <c r="Z52" s="198"/>
      <c r="AA52" s="198">
        <f t="shared" si="30"/>
        <v>0</v>
      </c>
      <c r="AB52" s="200">
        <f t="shared" si="31"/>
        <v>0</v>
      </c>
      <c r="AC52" s="192"/>
      <c r="AD52" s="198"/>
      <c r="AE52" s="200"/>
      <c r="AF52" s="192">
        <v>1</v>
      </c>
      <c r="AG52" s="198">
        <f t="shared" si="32"/>
        <v>12</v>
      </c>
      <c r="AH52" s="198"/>
      <c r="AI52" s="198">
        <f t="shared" si="33"/>
        <v>0</v>
      </c>
      <c r="AJ52" s="198">
        <v>1</v>
      </c>
      <c r="AK52" s="198">
        <f t="shared" si="34"/>
        <v>3</v>
      </c>
      <c r="AL52" s="198"/>
      <c r="AM52" s="198">
        <f t="shared" si="35"/>
        <v>0</v>
      </c>
      <c r="AN52" s="198"/>
      <c r="AO52" s="198">
        <f t="shared" si="36"/>
        <v>0</v>
      </c>
      <c r="AP52" s="198"/>
      <c r="AQ52" s="198">
        <f t="shared" si="37"/>
        <v>0</v>
      </c>
      <c r="AR52" s="198"/>
      <c r="AS52" s="198">
        <f t="shared" si="38"/>
        <v>0</v>
      </c>
      <c r="AT52" s="198"/>
      <c r="AU52" s="178">
        <f t="shared" si="39"/>
        <v>0</v>
      </c>
      <c r="AV52" s="198"/>
      <c r="AW52" s="178">
        <f t="shared" si="40"/>
        <v>0</v>
      </c>
      <c r="AX52" s="179">
        <f t="shared" si="41"/>
        <v>3</v>
      </c>
      <c r="AY52" s="201">
        <f t="shared" si="42"/>
        <v>15</v>
      </c>
      <c r="AZ52" s="202">
        <f t="shared" si="43"/>
        <v>169</v>
      </c>
    </row>
    <row r="53" spans="1:52" s="52" customFormat="1" ht="16.5" x14ac:dyDescent="0.25">
      <c r="A53" s="192">
        <v>49</v>
      </c>
      <c r="B53" s="193" t="s">
        <v>418</v>
      </c>
      <c r="C53" s="194">
        <v>23592</v>
      </c>
      <c r="D53" s="195" t="s">
        <v>166</v>
      </c>
      <c r="E53" s="196" t="s">
        <v>28</v>
      </c>
      <c r="F53" s="193" t="s">
        <v>80</v>
      </c>
      <c r="G53" s="197">
        <v>14</v>
      </c>
      <c r="H53" s="198">
        <f t="shared" si="25"/>
        <v>84</v>
      </c>
      <c r="I53" s="198"/>
      <c r="J53" s="198">
        <f t="shared" si="26"/>
        <v>0</v>
      </c>
      <c r="K53" s="198">
        <v>14</v>
      </c>
      <c r="L53" s="198">
        <f t="shared" si="46"/>
        <v>32</v>
      </c>
      <c r="M53" s="199"/>
      <c r="N53" s="198">
        <f t="shared" si="47"/>
        <v>0</v>
      </c>
      <c r="O53" s="199">
        <v>5</v>
      </c>
      <c r="P53" s="199">
        <f t="shared" si="48"/>
        <v>10</v>
      </c>
      <c r="Q53" s="199">
        <v>7</v>
      </c>
      <c r="R53" s="199">
        <f t="shared" si="27"/>
        <v>21</v>
      </c>
      <c r="S53" s="200">
        <f t="shared" si="28"/>
        <v>147</v>
      </c>
      <c r="T53" s="192"/>
      <c r="U53" s="198">
        <f t="shared" si="44"/>
        <v>0</v>
      </c>
      <c r="V53" s="198"/>
      <c r="W53" s="198">
        <f t="shared" si="45"/>
        <v>0</v>
      </c>
      <c r="X53" s="198"/>
      <c r="Y53" s="198">
        <f t="shared" si="29"/>
        <v>0</v>
      </c>
      <c r="Z53" s="198"/>
      <c r="AA53" s="198">
        <f t="shared" si="30"/>
        <v>0</v>
      </c>
      <c r="AB53" s="200">
        <f t="shared" si="31"/>
        <v>0</v>
      </c>
      <c r="AC53" s="192"/>
      <c r="AD53" s="198"/>
      <c r="AE53" s="200"/>
      <c r="AF53" s="192">
        <v>1</v>
      </c>
      <c r="AG53" s="198">
        <f t="shared" si="32"/>
        <v>12</v>
      </c>
      <c r="AH53" s="198"/>
      <c r="AI53" s="198">
        <f t="shared" si="33"/>
        <v>0</v>
      </c>
      <c r="AJ53" s="198"/>
      <c r="AK53" s="198">
        <f t="shared" si="34"/>
        <v>0</v>
      </c>
      <c r="AL53" s="198"/>
      <c r="AM53" s="198">
        <f t="shared" si="35"/>
        <v>0</v>
      </c>
      <c r="AN53" s="198">
        <v>2</v>
      </c>
      <c r="AO53" s="198">
        <f t="shared" si="36"/>
        <v>10</v>
      </c>
      <c r="AP53" s="198"/>
      <c r="AQ53" s="198">
        <f t="shared" si="37"/>
        <v>0</v>
      </c>
      <c r="AR53" s="198"/>
      <c r="AS53" s="198">
        <f t="shared" si="38"/>
        <v>0</v>
      </c>
      <c r="AT53" s="198"/>
      <c r="AU53" s="178">
        <f t="shared" si="39"/>
        <v>0</v>
      </c>
      <c r="AV53" s="198"/>
      <c r="AW53" s="178">
        <f t="shared" si="40"/>
        <v>0</v>
      </c>
      <c r="AX53" s="179">
        <f t="shared" si="41"/>
        <v>10</v>
      </c>
      <c r="AY53" s="201">
        <f t="shared" si="42"/>
        <v>22</v>
      </c>
      <c r="AZ53" s="202">
        <f t="shared" si="43"/>
        <v>169</v>
      </c>
    </row>
    <row r="54" spans="1:52" s="52" customFormat="1" ht="16.5" x14ac:dyDescent="0.25">
      <c r="A54" s="192">
        <v>50</v>
      </c>
      <c r="B54" s="193" t="s">
        <v>391</v>
      </c>
      <c r="C54" s="194">
        <v>23668</v>
      </c>
      <c r="D54" s="195" t="s">
        <v>80</v>
      </c>
      <c r="E54" s="196" t="s">
        <v>28</v>
      </c>
      <c r="F54" s="193" t="s">
        <v>80</v>
      </c>
      <c r="G54" s="197">
        <v>16</v>
      </c>
      <c r="H54" s="198">
        <f t="shared" si="25"/>
        <v>96</v>
      </c>
      <c r="I54" s="198"/>
      <c r="J54" s="198">
        <f t="shared" si="26"/>
        <v>0</v>
      </c>
      <c r="K54" s="198">
        <v>13</v>
      </c>
      <c r="L54" s="198">
        <f t="shared" si="46"/>
        <v>30</v>
      </c>
      <c r="M54" s="199"/>
      <c r="N54" s="198">
        <f t="shared" si="47"/>
        <v>0</v>
      </c>
      <c r="O54" s="199">
        <v>5</v>
      </c>
      <c r="P54" s="199">
        <f t="shared" si="48"/>
        <v>10</v>
      </c>
      <c r="Q54" s="199">
        <v>7</v>
      </c>
      <c r="R54" s="199">
        <f t="shared" si="27"/>
        <v>21</v>
      </c>
      <c r="S54" s="200">
        <f t="shared" si="28"/>
        <v>157</v>
      </c>
      <c r="T54" s="192"/>
      <c r="U54" s="198">
        <f t="shared" si="44"/>
        <v>0</v>
      </c>
      <c r="V54" s="198"/>
      <c r="W54" s="198">
        <f t="shared" si="45"/>
        <v>0</v>
      </c>
      <c r="X54" s="198"/>
      <c r="Y54" s="198">
        <f t="shared" si="29"/>
        <v>0</v>
      </c>
      <c r="Z54" s="198"/>
      <c r="AA54" s="198">
        <f t="shared" si="30"/>
        <v>0</v>
      </c>
      <c r="AB54" s="200">
        <f t="shared" si="31"/>
        <v>0</v>
      </c>
      <c r="AC54" s="192"/>
      <c r="AD54" s="198"/>
      <c r="AE54" s="200"/>
      <c r="AF54" s="192">
        <v>1</v>
      </c>
      <c r="AG54" s="198">
        <f t="shared" si="32"/>
        <v>12</v>
      </c>
      <c r="AH54" s="198"/>
      <c r="AI54" s="198">
        <f t="shared" si="33"/>
        <v>0</v>
      </c>
      <c r="AJ54" s="198"/>
      <c r="AK54" s="198">
        <f t="shared" si="34"/>
        <v>0</v>
      </c>
      <c r="AL54" s="198"/>
      <c r="AM54" s="198">
        <f t="shared" si="35"/>
        <v>0</v>
      </c>
      <c r="AN54" s="198"/>
      <c r="AO54" s="198">
        <f t="shared" si="36"/>
        <v>0</v>
      </c>
      <c r="AP54" s="198"/>
      <c r="AQ54" s="198">
        <f t="shared" si="37"/>
        <v>0</v>
      </c>
      <c r="AR54" s="198"/>
      <c r="AS54" s="198">
        <f t="shared" si="38"/>
        <v>0</v>
      </c>
      <c r="AT54" s="198"/>
      <c r="AU54" s="178">
        <f t="shared" si="39"/>
        <v>0</v>
      </c>
      <c r="AV54" s="198"/>
      <c r="AW54" s="178">
        <f t="shared" si="40"/>
        <v>0</v>
      </c>
      <c r="AX54" s="179">
        <f t="shared" si="41"/>
        <v>0</v>
      </c>
      <c r="AY54" s="201">
        <f t="shared" si="42"/>
        <v>12</v>
      </c>
      <c r="AZ54" s="202">
        <f t="shared" si="43"/>
        <v>169</v>
      </c>
    </row>
    <row r="55" spans="1:52" s="52" customFormat="1" ht="16.5" x14ac:dyDescent="0.25">
      <c r="A55" s="192">
        <v>51</v>
      </c>
      <c r="B55" s="193" t="s">
        <v>366</v>
      </c>
      <c r="C55" s="194">
        <v>24508</v>
      </c>
      <c r="D55" s="195" t="s">
        <v>80</v>
      </c>
      <c r="E55" s="196" t="s">
        <v>28</v>
      </c>
      <c r="F55" s="193" t="s">
        <v>80</v>
      </c>
      <c r="G55" s="197">
        <v>14</v>
      </c>
      <c r="H55" s="198">
        <f t="shared" si="25"/>
        <v>84</v>
      </c>
      <c r="I55" s="198"/>
      <c r="J55" s="198">
        <f t="shared" si="26"/>
        <v>0</v>
      </c>
      <c r="K55" s="198">
        <v>13</v>
      </c>
      <c r="L55" s="198">
        <f t="shared" si="46"/>
        <v>30</v>
      </c>
      <c r="M55" s="199"/>
      <c r="N55" s="198">
        <f t="shared" si="47"/>
        <v>0</v>
      </c>
      <c r="O55" s="199">
        <v>5</v>
      </c>
      <c r="P55" s="199">
        <f t="shared" si="48"/>
        <v>10</v>
      </c>
      <c r="Q55" s="199">
        <v>7</v>
      </c>
      <c r="R55" s="199">
        <f t="shared" si="27"/>
        <v>21</v>
      </c>
      <c r="S55" s="200">
        <f t="shared" si="28"/>
        <v>145</v>
      </c>
      <c r="T55" s="192"/>
      <c r="U55" s="198">
        <f t="shared" si="44"/>
        <v>0</v>
      </c>
      <c r="V55" s="198"/>
      <c r="W55" s="198">
        <f t="shared" si="45"/>
        <v>0</v>
      </c>
      <c r="X55" s="198"/>
      <c r="Y55" s="198">
        <f t="shared" si="29"/>
        <v>0</v>
      </c>
      <c r="Z55" s="198"/>
      <c r="AA55" s="198">
        <f t="shared" si="30"/>
        <v>0</v>
      </c>
      <c r="AB55" s="200">
        <f t="shared" si="31"/>
        <v>0</v>
      </c>
      <c r="AC55" s="192"/>
      <c r="AD55" s="198"/>
      <c r="AE55" s="200"/>
      <c r="AF55" s="192">
        <v>1</v>
      </c>
      <c r="AG55" s="198">
        <f t="shared" si="32"/>
        <v>12</v>
      </c>
      <c r="AH55" s="198">
        <v>1</v>
      </c>
      <c r="AI55" s="198">
        <f t="shared" si="33"/>
        <v>5</v>
      </c>
      <c r="AJ55" s="198">
        <v>1</v>
      </c>
      <c r="AK55" s="198">
        <f t="shared" si="34"/>
        <v>3</v>
      </c>
      <c r="AL55" s="198"/>
      <c r="AM55" s="198">
        <f t="shared" si="35"/>
        <v>0</v>
      </c>
      <c r="AN55" s="198">
        <v>1</v>
      </c>
      <c r="AO55" s="198">
        <f t="shared" si="36"/>
        <v>5</v>
      </c>
      <c r="AP55" s="198"/>
      <c r="AQ55" s="198">
        <f t="shared" si="37"/>
        <v>0</v>
      </c>
      <c r="AR55" s="198">
        <v>1</v>
      </c>
      <c r="AS55" s="198">
        <f t="shared" si="38"/>
        <v>1</v>
      </c>
      <c r="AT55" s="198"/>
      <c r="AU55" s="178">
        <f t="shared" si="39"/>
        <v>0</v>
      </c>
      <c r="AV55" s="198"/>
      <c r="AW55" s="178">
        <f t="shared" si="40"/>
        <v>0</v>
      </c>
      <c r="AX55" s="179">
        <f t="shared" si="41"/>
        <v>10</v>
      </c>
      <c r="AY55" s="201">
        <f t="shared" si="42"/>
        <v>22</v>
      </c>
      <c r="AZ55" s="202">
        <f t="shared" si="43"/>
        <v>167</v>
      </c>
    </row>
    <row r="56" spans="1:52" s="52" customFormat="1" ht="16.5" x14ac:dyDescent="0.25">
      <c r="A56" s="192">
        <v>52</v>
      </c>
      <c r="B56" s="193" t="s">
        <v>410</v>
      </c>
      <c r="C56" s="194">
        <v>25438</v>
      </c>
      <c r="D56" s="195" t="s">
        <v>80</v>
      </c>
      <c r="E56" s="196" t="s">
        <v>28</v>
      </c>
      <c r="F56" s="193" t="s">
        <v>80</v>
      </c>
      <c r="G56" s="197">
        <v>14</v>
      </c>
      <c r="H56" s="198">
        <f t="shared" si="25"/>
        <v>84</v>
      </c>
      <c r="I56" s="198"/>
      <c r="J56" s="198">
        <f t="shared" si="26"/>
        <v>0</v>
      </c>
      <c r="K56" s="198">
        <v>18</v>
      </c>
      <c r="L56" s="198">
        <f t="shared" si="46"/>
        <v>40</v>
      </c>
      <c r="M56" s="199"/>
      <c r="N56" s="198">
        <f t="shared" si="47"/>
        <v>0</v>
      </c>
      <c r="O56" s="199">
        <v>5</v>
      </c>
      <c r="P56" s="199">
        <f t="shared" si="48"/>
        <v>10</v>
      </c>
      <c r="Q56" s="199">
        <v>7</v>
      </c>
      <c r="R56" s="199">
        <f t="shared" si="27"/>
        <v>21</v>
      </c>
      <c r="S56" s="200">
        <f t="shared" si="28"/>
        <v>155</v>
      </c>
      <c r="T56" s="192"/>
      <c r="U56" s="198">
        <f t="shared" si="44"/>
        <v>0</v>
      </c>
      <c r="V56" s="198"/>
      <c r="W56" s="198">
        <f t="shared" si="45"/>
        <v>0</v>
      </c>
      <c r="X56" s="198"/>
      <c r="Y56" s="198">
        <f t="shared" si="29"/>
        <v>0</v>
      </c>
      <c r="Z56" s="198"/>
      <c r="AA56" s="198">
        <f t="shared" si="30"/>
        <v>0</v>
      </c>
      <c r="AB56" s="200">
        <f t="shared" si="31"/>
        <v>0</v>
      </c>
      <c r="AC56" s="192"/>
      <c r="AD56" s="198"/>
      <c r="AE56" s="200"/>
      <c r="AF56" s="192">
        <v>1</v>
      </c>
      <c r="AG56" s="198">
        <f t="shared" si="32"/>
        <v>12</v>
      </c>
      <c r="AH56" s="198"/>
      <c r="AI56" s="198">
        <f t="shared" si="33"/>
        <v>0</v>
      </c>
      <c r="AJ56" s="198"/>
      <c r="AK56" s="198">
        <f t="shared" si="34"/>
        <v>0</v>
      </c>
      <c r="AL56" s="198"/>
      <c r="AM56" s="198">
        <f t="shared" si="35"/>
        <v>0</v>
      </c>
      <c r="AN56" s="198"/>
      <c r="AO56" s="198">
        <f t="shared" si="36"/>
        <v>0</v>
      </c>
      <c r="AP56" s="198"/>
      <c r="AQ56" s="198">
        <f t="shared" si="37"/>
        <v>0</v>
      </c>
      <c r="AR56" s="198"/>
      <c r="AS56" s="198">
        <f t="shared" si="38"/>
        <v>0</v>
      </c>
      <c r="AT56" s="198"/>
      <c r="AU56" s="178">
        <f t="shared" si="39"/>
        <v>0</v>
      </c>
      <c r="AV56" s="198"/>
      <c r="AW56" s="178">
        <f t="shared" si="40"/>
        <v>0</v>
      </c>
      <c r="AX56" s="179">
        <f t="shared" si="41"/>
        <v>0</v>
      </c>
      <c r="AY56" s="201">
        <f t="shared" si="42"/>
        <v>12</v>
      </c>
      <c r="AZ56" s="202">
        <f t="shared" si="43"/>
        <v>167</v>
      </c>
    </row>
    <row r="57" spans="1:52" s="52" customFormat="1" ht="16.5" x14ac:dyDescent="0.25">
      <c r="A57" s="192">
        <v>53</v>
      </c>
      <c r="B57" s="193" t="s">
        <v>406</v>
      </c>
      <c r="C57" s="194">
        <v>25019</v>
      </c>
      <c r="D57" s="195" t="s">
        <v>80</v>
      </c>
      <c r="E57" s="196" t="s">
        <v>28</v>
      </c>
      <c r="F57" s="193" t="s">
        <v>80</v>
      </c>
      <c r="G57" s="197">
        <v>14</v>
      </c>
      <c r="H57" s="198">
        <f t="shared" si="25"/>
        <v>84</v>
      </c>
      <c r="I57" s="198"/>
      <c r="J57" s="198">
        <f t="shared" si="26"/>
        <v>0</v>
      </c>
      <c r="K57" s="198">
        <v>14</v>
      </c>
      <c r="L57" s="198">
        <f t="shared" si="46"/>
        <v>32</v>
      </c>
      <c r="M57" s="199"/>
      <c r="N57" s="198">
        <f t="shared" si="47"/>
        <v>0</v>
      </c>
      <c r="O57" s="199">
        <v>5</v>
      </c>
      <c r="P57" s="199">
        <f t="shared" si="48"/>
        <v>10</v>
      </c>
      <c r="Q57" s="199">
        <v>7</v>
      </c>
      <c r="R57" s="199">
        <f t="shared" si="27"/>
        <v>21</v>
      </c>
      <c r="S57" s="200">
        <f t="shared" si="28"/>
        <v>147</v>
      </c>
      <c r="T57" s="192"/>
      <c r="U57" s="198">
        <f t="shared" si="44"/>
        <v>0</v>
      </c>
      <c r="V57" s="198"/>
      <c r="W57" s="198">
        <f t="shared" si="45"/>
        <v>0</v>
      </c>
      <c r="X57" s="198"/>
      <c r="Y57" s="198">
        <f t="shared" si="29"/>
        <v>0</v>
      </c>
      <c r="Z57" s="198"/>
      <c r="AA57" s="198">
        <f t="shared" si="30"/>
        <v>0</v>
      </c>
      <c r="AB57" s="200">
        <f t="shared" si="31"/>
        <v>0</v>
      </c>
      <c r="AC57" s="192"/>
      <c r="AD57" s="198"/>
      <c r="AE57" s="200" t="s">
        <v>114</v>
      </c>
      <c r="AF57" s="192">
        <v>1</v>
      </c>
      <c r="AG57" s="198">
        <f t="shared" si="32"/>
        <v>12</v>
      </c>
      <c r="AH57" s="198"/>
      <c r="AI57" s="198">
        <f t="shared" si="33"/>
        <v>0</v>
      </c>
      <c r="AJ57" s="198"/>
      <c r="AK57" s="198">
        <f t="shared" si="34"/>
        <v>0</v>
      </c>
      <c r="AL57" s="198"/>
      <c r="AM57" s="198">
        <f t="shared" si="35"/>
        <v>0</v>
      </c>
      <c r="AN57" s="198">
        <v>1</v>
      </c>
      <c r="AO57" s="198">
        <f t="shared" si="36"/>
        <v>5</v>
      </c>
      <c r="AP57" s="198"/>
      <c r="AQ57" s="198">
        <f t="shared" si="37"/>
        <v>0</v>
      </c>
      <c r="AR57" s="198">
        <v>1</v>
      </c>
      <c r="AS57" s="198">
        <f t="shared" si="38"/>
        <v>1</v>
      </c>
      <c r="AT57" s="198">
        <v>1</v>
      </c>
      <c r="AU57" s="178">
        <f t="shared" si="39"/>
        <v>0.5</v>
      </c>
      <c r="AV57" s="198">
        <v>1</v>
      </c>
      <c r="AW57" s="178">
        <f t="shared" si="40"/>
        <v>1</v>
      </c>
      <c r="AX57" s="179">
        <f t="shared" si="41"/>
        <v>7.5</v>
      </c>
      <c r="AY57" s="201">
        <f t="shared" si="42"/>
        <v>19.5</v>
      </c>
      <c r="AZ57" s="202">
        <f t="shared" si="43"/>
        <v>166.5</v>
      </c>
    </row>
    <row r="58" spans="1:52" s="52" customFormat="1" ht="16.5" x14ac:dyDescent="0.25">
      <c r="A58" s="192">
        <v>54</v>
      </c>
      <c r="B58" s="193" t="s">
        <v>407</v>
      </c>
      <c r="C58" s="194">
        <v>20493</v>
      </c>
      <c r="D58" s="195" t="s">
        <v>80</v>
      </c>
      <c r="E58" s="196" t="s">
        <v>28</v>
      </c>
      <c r="F58" s="193" t="s">
        <v>80</v>
      </c>
      <c r="G58" s="197">
        <v>15</v>
      </c>
      <c r="H58" s="198">
        <f t="shared" si="25"/>
        <v>90</v>
      </c>
      <c r="I58" s="198"/>
      <c r="J58" s="198">
        <f t="shared" si="26"/>
        <v>0</v>
      </c>
      <c r="K58" s="198">
        <v>14</v>
      </c>
      <c r="L58" s="198">
        <f t="shared" si="46"/>
        <v>32</v>
      </c>
      <c r="M58" s="199"/>
      <c r="N58" s="198">
        <f t="shared" si="47"/>
        <v>0</v>
      </c>
      <c r="O58" s="199">
        <v>5</v>
      </c>
      <c r="P58" s="199">
        <f t="shared" si="48"/>
        <v>10</v>
      </c>
      <c r="Q58" s="199">
        <v>6</v>
      </c>
      <c r="R58" s="199">
        <f t="shared" si="27"/>
        <v>18</v>
      </c>
      <c r="S58" s="200">
        <f t="shared" si="28"/>
        <v>150</v>
      </c>
      <c r="T58" s="192"/>
      <c r="U58" s="198">
        <f t="shared" si="44"/>
        <v>0</v>
      </c>
      <c r="V58" s="198"/>
      <c r="W58" s="198">
        <f t="shared" si="45"/>
        <v>0</v>
      </c>
      <c r="X58" s="198">
        <v>1</v>
      </c>
      <c r="Y58" s="198">
        <f t="shared" si="29"/>
        <v>3</v>
      </c>
      <c r="Z58" s="198"/>
      <c r="AA58" s="198">
        <f t="shared" si="30"/>
        <v>0</v>
      </c>
      <c r="AB58" s="200">
        <f t="shared" si="31"/>
        <v>3</v>
      </c>
      <c r="AC58" s="192"/>
      <c r="AD58" s="198"/>
      <c r="AE58" s="200"/>
      <c r="AF58" s="192">
        <v>1</v>
      </c>
      <c r="AG58" s="198">
        <f t="shared" si="32"/>
        <v>12</v>
      </c>
      <c r="AH58" s="198"/>
      <c r="AI58" s="198">
        <f t="shared" si="33"/>
        <v>0</v>
      </c>
      <c r="AJ58" s="198"/>
      <c r="AK58" s="198">
        <f t="shared" si="34"/>
        <v>0</v>
      </c>
      <c r="AL58" s="198"/>
      <c r="AM58" s="198">
        <f t="shared" si="35"/>
        <v>0</v>
      </c>
      <c r="AN58" s="198"/>
      <c r="AO58" s="198">
        <f t="shared" si="36"/>
        <v>0</v>
      </c>
      <c r="AP58" s="198"/>
      <c r="AQ58" s="198">
        <f t="shared" si="37"/>
        <v>0</v>
      </c>
      <c r="AR58" s="198"/>
      <c r="AS58" s="198">
        <f t="shared" si="38"/>
        <v>0</v>
      </c>
      <c r="AT58" s="198"/>
      <c r="AU58" s="178">
        <f t="shared" si="39"/>
        <v>0</v>
      </c>
      <c r="AV58" s="198"/>
      <c r="AW58" s="178">
        <f t="shared" si="40"/>
        <v>0</v>
      </c>
      <c r="AX58" s="179">
        <f t="shared" si="41"/>
        <v>0</v>
      </c>
      <c r="AY58" s="201">
        <f t="shared" si="42"/>
        <v>12</v>
      </c>
      <c r="AZ58" s="202">
        <f t="shared" si="43"/>
        <v>165</v>
      </c>
    </row>
    <row r="59" spans="1:52" s="52" customFormat="1" ht="16.5" x14ac:dyDescent="0.25">
      <c r="A59" s="192">
        <v>55</v>
      </c>
      <c r="B59" s="193" t="s">
        <v>379</v>
      </c>
      <c r="C59" s="194">
        <v>20258</v>
      </c>
      <c r="D59" s="195" t="s">
        <v>80</v>
      </c>
      <c r="E59" s="196" t="s">
        <v>28</v>
      </c>
      <c r="F59" s="193" t="s">
        <v>80</v>
      </c>
      <c r="G59" s="197">
        <v>13</v>
      </c>
      <c r="H59" s="198">
        <f t="shared" si="25"/>
        <v>78</v>
      </c>
      <c r="I59" s="198"/>
      <c r="J59" s="198">
        <f t="shared" si="26"/>
        <v>0</v>
      </c>
      <c r="K59" s="198">
        <v>21</v>
      </c>
      <c r="L59" s="198">
        <f t="shared" si="46"/>
        <v>46</v>
      </c>
      <c r="M59" s="199">
        <v>2</v>
      </c>
      <c r="N59" s="198">
        <f t="shared" si="47"/>
        <v>6</v>
      </c>
      <c r="O59" s="199">
        <v>5</v>
      </c>
      <c r="P59" s="199">
        <f t="shared" si="48"/>
        <v>10</v>
      </c>
      <c r="Q59" s="199">
        <v>3</v>
      </c>
      <c r="R59" s="199">
        <f t="shared" si="27"/>
        <v>9</v>
      </c>
      <c r="S59" s="200">
        <f t="shared" si="28"/>
        <v>149</v>
      </c>
      <c r="T59" s="192"/>
      <c r="U59" s="198">
        <f t="shared" si="44"/>
        <v>0</v>
      </c>
      <c r="V59" s="198"/>
      <c r="W59" s="198">
        <f t="shared" si="45"/>
        <v>0</v>
      </c>
      <c r="X59" s="198"/>
      <c r="Y59" s="198">
        <f t="shared" si="29"/>
        <v>0</v>
      </c>
      <c r="Z59" s="198"/>
      <c r="AA59" s="198">
        <f t="shared" si="30"/>
        <v>0</v>
      </c>
      <c r="AB59" s="200">
        <f t="shared" si="31"/>
        <v>0</v>
      </c>
      <c r="AC59" s="192"/>
      <c r="AD59" s="198"/>
      <c r="AE59" s="200"/>
      <c r="AF59" s="192">
        <v>1</v>
      </c>
      <c r="AG59" s="198">
        <f t="shared" si="32"/>
        <v>12</v>
      </c>
      <c r="AH59" s="198"/>
      <c r="AI59" s="198">
        <f t="shared" si="33"/>
        <v>0</v>
      </c>
      <c r="AJ59" s="198">
        <v>1</v>
      </c>
      <c r="AK59" s="198">
        <f t="shared" si="34"/>
        <v>3</v>
      </c>
      <c r="AL59" s="198"/>
      <c r="AM59" s="198">
        <f t="shared" si="35"/>
        <v>0</v>
      </c>
      <c r="AN59" s="198"/>
      <c r="AO59" s="198">
        <f t="shared" si="36"/>
        <v>0</v>
      </c>
      <c r="AP59" s="198"/>
      <c r="AQ59" s="198">
        <f t="shared" si="37"/>
        <v>0</v>
      </c>
      <c r="AR59" s="198"/>
      <c r="AS59" s="198">
        <f t="shared" si="38"/>
        <v>0</v>
      </c>
      <c r="AT59" s="198"/>
      <c r="AU59" s="178">
        <f t="shared" si="39"/>
        <v>0</v>
      </c>
      <c r="AV59" s="198"/>
      <c r="AW59" s="178">
        <f t="shared" si="40"/>
        <v>0</v>
      </c>
      <c r="AX59" s="179">
        <f t="shared" si="41"/>
        <v>3</v>
      </c>
      <c r="AY59" s="201">
        <f t="shared" si="42"/>
        <v>15</v>
      </c>
      <c r="AZ59" s="202">
        <f t="shared" si="43"/>
        <v>164</v>
      </c>
    </row>
    <row r="60" spans="1:52" s="52" customFormat="1" ht="16.5" x14ac:dyDescent="0.25">
      <c r="A60" s="192">
        <v>56</v>
      </c>
      <c r="B60" s="193" t="s">
        <v>411</v>
      </c>
      <c r="C60" s="194">
        <v>23791</v>
      </c>
      <c r="D60" s="195" t="s">
        <v>80</v>
      </c>
      <c r="E60" s="196" t="s">
        <v>28</v>
      </c>
      <c r="F60" s="193" t="s">
        <v>80</v>
      </c>
      <c r="G60" s="197">
        <v>14</v>
      </c>
      <c r="H60" s="198">
        <f t="shared" si="25"/>
        <v>84</v>
      </c>
      <c r="I60" s="198"/>
      <c r="J60" s="198">
        <f t="shared" si="26"/>
        <v>0</v>
      </c>
      <c r="K60" s="198">
        <v>16</v>
      </c>
      <c r="L60" s="198">
        <f t="shared" si="46"/>
        <v>36</v>
      </c>
      <c r="M60" s="199"/>
      <c r="N60" s="198">
        <f t="shared" si="47"/>
        <v>0</v>
      </c>
      <c r="O60" s="199">
        <v>5</v>
      </c>
      <c r="P60" s="199">
        <f t="shared" si="48"/>
        <v>10</v>
      </c>
      <c r="Q60" s="199">
        <v>7</v>
      </c>
      <c r="R60" s="199">
        <f t="shared" si="27"/>
        <v>21</v>
      </c>
      <c r="S60" s="200">
        <f t="shared" si="28"/>
        <v>151</v>
      </c>
      <c r="T60" s="192"/>
      <c r="U60" s="198">
        <f t="shared" si="44"/>
        <v>0</v>
      </c>
      <c r="V60" s="198"/>
      <c r="W60" s="198">
        <f t="shared" si="45"/>
        <v>0</v>
      </c>
      <c r="X60" s="198"/>
      <c r="Y60" s="198">
        <f t="shared" si="29"/>
        <v>0</v>
      </c>
      <c r="Z60" s="198"/>
      <c r="AA60" s="198">
        <f t="shared" si="30"/>
        <v>0</v>
      </c>
      <c r="AB60" s="200">
        <f t="shared" si="31"/>
        <v>0</v>
      </c>
      <c r="AC60" s="192" t="s">
        <v>114</v>
      </c>
      <c r="AD60" s="198"/>
      <c r="AE60" s="200"/>
      <c r="AF60" s="192">
        <v>1</v>
      </c>
      <c r="AG60" s="198">
        <f t="shared" si="32"/>
        <v>12</v>
      </c>
      <c r="AH60" s="198"/>
      <c r="AI60" s="198">
        <f t="shared" si="33"/>
        <v>0</v>
      </c>
      <c r="AJ60" s="198"/>
      <c r="AK60" s="198">
        <f t="shared" si="34"/>
        <v>0</v>
      </c>
      <c r="AL60" s="198"/>
      <c r="AM60" s="198">
        <f t="shared" si="35"/>
        <v>0</v>
      </c>
      <c r="AN60" s="198"/>
      <c r="AO60" s="198">
        <f t="shared" si="36"/>
        <v>0</v>
      </c>
      <c r="AP60" s="198"/>
      <c r="AQ60" s="198">
        <f t="shared" si="37"/>
        <v>0</v>
      </c>
      <c r="AR60" s="198"/>
      <c r="AS60" s="198">
        <f t="shared" si="38"/>
        <v>0</v>
      </c>
      <c r="AT60" s="198"/>
      <c r="AU60" s="178">
        <f t="shared" si="39"/>
        <v>0</v>
      </c>
      <c r="AV60" s="198"/>
      <c r="AW60" s="178">
        <f t="shared" si="40"/>
        <v>0</v>
      </c>
      <c r="AX60" s="179">
        <f t="shared" si="41"/>
        <v>0</v>
      </c>
      <c r="AY60" s="201">
        <f t="shared" si="42"/>
        <v>12</v>
      </c>
      <c r="AZ60" s="202">
        <f t="shared" si="43"/>
        <v>163</v>
      </c>
    </row>
    <row r="61" spans="1:52" s="52" customFormat="1" ht="16.5" x14ac:dyDescent="0.25">
      <c r="A61" s="192">
        <v>57</v>
      </c>
      <c r="B61" s="193" t="s">
        <v>368</v>
      </c>
      <c r="C61" s="194">
        <v>21005</v>
      </c>
      <c r="D61" s="195" t="s">
        <v>80</v>
      </c>
      <c r="E61" s="196" t="s">
        <v>28</v>
      </c>
      <c r="F61" s="193" t="s">
        <v>80</v>
      </c>
      <c r="G61" s="197">
        <v>15</v>
      </c>
      <c r="H61" s="198">
        <f t="shared" si="25"/>
        <v>90</v>
      </c>
      <c r="I61" s="198"/>
      <c r="J61" s="198">
        <f t="shared" si="26"/>
        <v>0</v>
      </c>
      <c r="K61" s="198">
        <v>14</v>
      </c>
      <c r="L61" s="198">
        <f t="shared" si="46"/>
        <v>32</v>
      </c>
      <c r="M61" s="199"/>
      <c r="N61" s="198">
        <f t="shared" si="47"/>
        <v>0</v>
      </c>
      <c r="O61" s="199">
        <v>3</v>
      </c>
      <c r="P61" s="199">
        <f t="shared" si="48"/>
        <v>6</v>
      </c>
      <c r="Q61" s="199">
        <v>6</v>
      </c>
      <c r="R61" s="199">
        <f t="shared" si="27"/>
        <v>18</v>
      </c>
      <c r="S61" s="200">
        <f t="shared" si="28"/>
        <v>146</v>
      </c>
      <c r="T61" s="192"/>
      <c r="U61" s="198">
        <f t="shared" si="44"/>
        <v>0</v>
      </c>
      <c r="V61" s="198"/>
      <c r="W61" s="198">
        <f t="shared" si="45"/>
        <v>0</v>
      </c>
      <c r="X61" s="198"/>
      <c r="Y61" s="198">
        <f t="shared" si="29"/>
        <v>0</v>
      </c>
      <c r="Z61" s="198"/>
      <c r="AA61" s="198">
        <f t="shared" si="30"/>
        <v>0</v>
      </c>
      <c r="AB61" s="200">
        <f t="shared" si="31"/>
        <v>0</v>
      </c>
      <c r="AC61" s="192" t="s">
        <v>114</v>
      </c>
      <c r="AD61" s="198"/>
      <c r="AE61" s="200"/>
      <c r="AF61" s="192">
        <v>1</v>
      </c>
      <c r="AG61" s="198">
        <f t="shared" si="32"/>
        <v>12</v>
      </c>
      <c r="AH61" s="198"/>
      <c r="AI61" s="198">
        <f t="shared" si="33"/>
        <v>0</v>
      </c>
      <c r="AJ61" s="198">
        <v>1</v>
      </c>
      <c r="AK61" s="198">
        <f t="shared" si="34"/>
        <v>3</v>
      </c>
      <c r="AL61" s="198">
        <v>1</v>
      </c>
      <c r="AM61" s="198">
        <f t="shared" si="35"/>
        <v>1</v>
      </c>
      <c r="AN61" s="198"/>
      <c r="AO61" s="198">
        <f t="shared" si="36"/>
        <v>0</v>
      </c>
      <c r="AP61" s="198"/>
      <c r="AQ61" s="198">
        <f t="shared" si="37"/>
        <v>0</v>
      </c>
      <c r="AR61" s="198"/>
      <c r="AS61" s="198">
        <f t="shared" si="38"/>
        <v>0</v>
      </c>
      <c r="AT61" s="198"/>
      <c r="AU61" s="178">
        <f t="shared" si="39"/>
        <v>0</v>
      </c>
      <c r="AV61" s="198"/>
      <c r="AW61" s="178">
        <f t="shared" si="40"/>
        <v>0</v>
      </c>
      <c r="AX61" s="179">
        <f t="shared" si="41"/>
        <v>4</v>
      </c>
      <c r="AY61" s="201">
        <f t="shared" si="42"/>
        <v>16</v>
      </c>
      <c r="AZ61" s="202">
        <f t="shared" si="43"/>
        <v>162</v>
      </c>
    </row>
    <row r="62" spans="1:52" s="52" customFormat="1" ht="16.5" x14ac:dyDescent="0.25">
      <c r="A62" s="192">
        <v>58</v>
      </c>
      <c r="B62" s="193" t="s">
        <v>197</v>
      </c>
      <c r="C62" s="258">
        <v>24754</v>
      </c>
      <c r="D62" s="195" t="s">
        <v>80</v>
      </c>
      <c r="E62" s="196" t="s">
        <v>28</v>
      </c>
      <c r="F62" s="193" t="s">
        <v>80</v>
      </c>
      <c r="G62" s="196">
        <v>14</v>
      </c>
      <c r="H62" s="193">
        <f t="shared" si="25"/>
        <v>84</v>
      </c>
      <c r="I62" s="193"/>
      <c r="J62" s="193">
        <f t="shared" si="26"/>
        <v>0</v>
      </c>
      <c r="K62" s="193">
        <v>18</v>
      </c>
      <c r="L62" s="193">
        <f t="shared" si="46"/>
        <v>40</v>
      </c>
      <c r="M62" s="253"/>
      <c r="N62" s="193">
        <f t="shared" si="47"/>
        <v>0</v>
      </c>
      <c r="O62" s="253">
        <v>5</v>
      </c>
      <c r="P62" s="253">
        <f t="shared" si="48"/>
        <v>10</v>
      </c>
      <c r="Q62" s="253">
        <v>4</v>
      </c>
      <c r="R62" s="253">
        <f t="shared" si="27"/>
        <v>12</v>
      </c>
      <c r="S62" s="195">
        <f t="shared" si="28"/>
        <v>146</v>
      </c>
      <c r="T62" s="254"/>
      <c r="U62" s="193">
        <f t="shared" si="44"/>
        <v>0</v>
      </c>
      <c r="V62" s="193"/>
      <c r="W62" s="193">
        <f t="shared" si="45"/>
        <v>0</v>
      </c>
      <c r="X62" s="193"/>
      <c r="Y62" s="193">
        <f t="shared" si="29"/>
        <v>0</v>
      </c>
      <c r="Z62" s="193"/>
      <c r="AA62" s="193">
        <f t="shared" si="30"/>
        <v>0</v>
      </c>
      <c r="AB62" s="195">
        <f t="shared" si="31"/>
        <v>0</v>
      </c>
      <c r="AC62" s="254" t="s">
        <v>114</v>
      </c>
      <c r="AD62" s="193"/>
      <c r="AE62" s="195"/>
      <c r="AF62" s="254">
        <v>1</v>
      </c>
      <c r="AG62" s="193">
        <f t="shared" si="32"/>
        <v>12</v>
      </c>
      <c r="AH62" s="193"/>
      <c r="AI62" s="193">
        <f t="shared" si="33"/>
        <v>0</v>
      </c>
      <c r="AJ62" s="193">
        <v>1</v>
      </c>
      <c r="AK62" s="193">
        <f t="shared" si="34"/>
        <v>3</v>
      </c>
      <c r="AL62" s="193"/>
      <c r="AM62" s="193">
        <f t="shared" si="35"/>
        <v>0</v>
      </c>
      <c r="AN62" s="193"/>
      <c r="AO62" s="193">
        <f t="shared" si="36"/>
        <v>0</v>
      </c>
      <c r="AP62" s="193"/>
      <c r="AQ62" s="193">
        <f t="shared" si="37"/>
        <v>0</v>
      </c>
      <c r="AR62" s="193"/>
      <c r="AS62" s="193">
        <f t="shared" si="38"/>
        <v>0</v>
      </c>
      <c r="AT62" s="193"/>
      <c r="AU62" s="193">
        <f t="shared" si="39"/>
        <v>0</v>
      </c>
      <c r="AV62" s="193"/>
      <c r="AW62" s="193">
        <f t="shared" si="40"/>
        <v>0</v>
      </c>
      <c r="AX62" s="255">
        <f t="shared" si="41"/>
        <v>3</v>
      </c>
      <c r="AY62" s="256">
        <f t="shared" si="42"/>
        <v>15</v>
      </c>
      <c r="AZ62" s="257">
        <f t="shared" si="43"/>
        <v>161</v>
      </c>
    </row>
    <row r="63" spans="1:52" s="52" customFormat="1" ht="16.5" x14ac:dyDescent="0.25">
      <c r="A63" s="192">
        <v>59</v>
      </c>
      <c r="B63" s="193" t="s">
        <v>412</v>
      </c>
      <c r="C63" s="194">
        <v>23805</v>
      </c>
      <c r="D63" s="195" t="s">
        <v>80</v>
      </c>
      <c r="E63" s="196" t="s">
        <v>28</v>
      </c>
      <c r="F63" s="253" t="s">
        <v>80</v>
      </c>
      <c r="G63" s="192">
        <v>14</v>
      </c>
      <c r="H63" s="198">
        <f t="shared" si="25"/>
        <v>84</v>
      </c>
      <c r="I63" s="198"/>
      <c r="J63" s="198">
        <f t="shared" si="26"/>
        <v>0</v>
      </c>
      <c r="K63" s="198">
        <v>13</v>
      </c>
      <c r="L63" s="198">
        <f t="shared" si="46"/>
        <v>30</v>
      </c>
      <c r="M63" s="199"/>
      <c r="N63" s="198">
        <f t="shared" si="47"/>
        <v>0</v>
      </c>
      <c r="O63" s="199">
        <v>5</v>
      </c>
      <c r="P63" s="199">
        <f t="shared" si="48"/>
        <v>10</v>
      </c>
      <c r="Q63" s="199">
        <v>7</v>
      </c>
      <c r="R63" s="199">
        <f t="shared" si="27"/>
        <v>21</v>
      </c>
      <c r="S63" s="200">
        <f t="shared" si="28"/>
        <v>145</v>
      </c>
      <c r="T63" s="192"/>
      <c r="U63" s="198">
        <f t="shared" si="44"/>
        <v>0</v>
      </c>
      <c r="V63" s="198"/>
      <c r="W63" s="198">
        <f t="shared" si="45"/>
        <v>0</v>
      </c>
      <c r="X63" s="198"/>
      <c r="Y63" s="198">
        <f t="shared" si="29"/>
        <v>0</v>
      </c>
      <c r="Z63" s="198"/>
      <c r="AA63" s="198">
        <f t="shared" si="30"/>
        <v>0</v>
      </c>
      <c r="AB63" s="200">
        <f t="shared" si="31"/>
        <v>0</v>
      </c>
      <c r="AC63" s="192"/>
      <c r="AD63" s="198"/>
      <c r="AE63" s="200"/>
      <c r="AF63" s="192">
        <v>1</v>
      </c>
      <c r="AG63" s="198">
        <f t="shared" si="32"/>
        <v>12</v>
      </c>
      <c r="AH63" s="198"/>
      <c r="AI63" s="198">
        <f t="shared" si="33"/>
        <v>0</v>
      </c>
      <c r="AJ63" s="198">
        <v>1</v>
      </c>
      <c r="AK63" s="198">
        <f t="shared" si="34"/>
        <v>3</v>
      </c>
      <c r="AL63" s="198"/>
      <c r="AM63" s="198">
        <f t="shared" si="35"/>
        <v>0</v>
      </c>
      <c r="AN63" s="198"/>
      <c r="AO63" s="198">
        <f t="shared" si="36"/>
        <v>0</v>
      </c>
      <c r="AP63" s="198"/>
      <c r="AQ63" s="198">
        <f t="shared" si="37"/>
        <v>0</v>
      </c>
      <c r="AR63" s="198"/>
      <c r="AS63" s="198">
        <f t="shared" si="38"/>
        <v>0</v>
      </c>
      <c r="AT63" s="198"/>
      <c r="AU63" s="178">
        <f t="shared" si="39"/>
        <v>0</v>
      </c>
      <c r="AV63" s="198"/>
      <c r="AW63" s="178">
        <f t="shared" si="40"/>
        <v>0</v>
      </c>
      <c r="AX63" s="179">
        <f t="shared" si="41"/>
        <v>3</v>
      </c>
      <c r="AY63" s="201">
        <f t="shared" si="42"/>
        <v>15</v>
      </c>
      <c r="AZ63" s="202">
        <f t="shared" si="43"/>
        <v>160</v>
      </c>
    </row>
    <row r="64" spans="1:52" s="52" customFormat="1" ht="16.5" x14ac:dyDescent="0.25">
      <c r="A64" s="192">
        <v>60</v>
      </c>
      <c r="B64" s="193" t="s">
        <v>423</v>
      </c>
      <c r="C64" s="194">
        <v>23787</v>
      </c>
      <c r="D64" s="195" t="s">
        <v>239</v>
      </c>
      <c r="E64" s="196" t="s">
        <v>28</v>
      </c>
      <c r="F64" s="253" t="s">
        <v>80</v>
      </c>
      <c r="G64" s="192">
        <v>16</v>
      </c>
      <c r="H64" s="198">
        <f t="shared" si="25"/>
        <v>96</v>
      </c>
      <c r="I64" s="198"/>
      <c r="J64" s="198">
        <f t="shared" si="26"/>
        <v>0</v>
      </c>
      <c r="K64" s="198">
        <v>10</v>
      </c>
      <c r="L64" s="198">
        <f t="shared" si="46"/>
        <v>24</v>
      </c>
      <c r="M64" s="199"/>
      <c r="N64" s="198">
        <f t="shared" si="47"/>
        <v>0</v>
      </c>
      <c r="O64" s="199">
        <v>0</v>
      </c>
      <c r="P64" s="199">
        <f t="shared" si="48"/>
        <v>0</v>
      </c>
      <c r="Q64" s="199">
        <v>4</v>
      </c>
      <c r="R64" s="199">
        <f t="shared" si="27"/>
        <v>12</v>
      </c>
      <c r="S64" s="200">
        <f t="shared" si="28"/>
        <v>132</v>
      </c>
      <c r="T64" s="192"/>
      <c r="U64" s="198">
        <f t="shared" si="44"/>
        <v>0</v>
      </c>
      <c r="V64" s="198"/>
      <c r="W64" s="198">
        <f t="shared" si="45"/>
        <v>0</v>
      </c>
      <c r="X64" s="198"/>
      <c r="Y64" s="198">
        <f t="shared" si="29"/>
        <v>0</v>
      </c>
      <c r="Z64" s="198"/>
      <c r="AA64" s="198">
        <f t="shared" si="30"/>
        <v>0</v>
      </c>
      <c r="AB64" s="200">
        <f t="shared" si="31"/>
        <v>0</v>
      </c>
      <c r="AC64" s="192"/>
      <c r="AD64" s="198"/>
      <c r="AE64" s="200"/>
      <c r="AF64" s="192">
        <v>1</v>
      </c>
      <c r="AG64" s="198">
        <f t="shared" si="32"/>
        <v>12</v>
      </c>
      <c r="AH64" s="198"/>
      <c r="AI64" s="198">
        <f t="shared" si="33"/>
        <v>0</v>
      </c>
      <c r="AJ64" s="198">
        <v>1</v>
      </c>
      <c r="AK64" s="198">
        <f t="shared" si="34"/>
        <v>3</v>
      </c>
      <c r="AL64" s="198"/>
      <c r="AM64" s="198">
        <f t="shared" si="35"/>
        <v>0</v>
      </c>
      <c r="AN64" s="198"/>
      <c r="AO64" s="198">
        <f t="shared" si="36"/>
        <v>0</v>
      </c>
      <c r="AP64" s="198"/>
      <c r="AQ64" s="198">
        <f t="shared" si="37"/>
        <v>0</v>
      </c>
      <c r="AR64" s="198"/>
      <c r="AS64" s="198">
        <f t="shared" si="38"/>
        <v>0</v>
      </c>
      <c r="AT64" s="198"/>
      <c r="AU64" s="178">
        <f t="shared" si="39"/>
        <v>0</v>
      </c>
      <c r="AV64" s="198"/>
      <c r="AW64" s="178">
        <f t="shared" si="40"/>
        <v>0</v>
      </c>
      <c r="AX64" s="179">
        <f t="shared" si="41"/>
        <v>3</v>
      </c>
      <c r="AY64" s="201">
        <f t="shared" si="42"/>
        <v>15</v>
      </c>
      <c r="AZ64" s="202">
        <f t="shared" si="43"/>
        <v>147</v>
      </c>
    </row>
    <row r="65" spans="1:52" s="52" customFormat="1" ht="16.5" x14ac:dyDescent="0.25">
      <c r="A65" s="192">
        <v>61</v>
      </c>
      <c r="B65" s="251" t="s">
        <v>466</v>
      </c>
      <c r="C65" s="194">
        <v>21962</v>
      </c>
      <c r="D65" s="195" t="s">
        <v>80</v>
      </c>
      <c r="E65" s="196" t="s">
        <v>28</v>
      </c>
      <c r="F65" s="253" t="s">
        <v>80</v>
      </c>
      <c r="G65" s="192">
        <v>0</v>
      </c>
      <c r="H65" s="198">
        <f t="shared" si="25"/>
        <v>0</v>
      </c>
      <c r="I65" s="198"/>
      <c r="J65" s="198">
        <f t="shared" si="26"/>
        <v>0</v>
      </c>
      <c r="K65" s="198">
        <v>31</v>
      </c>
      <c r="L65" s="198">
        <f t="shared" si="46"/>
        <v>66</v>
      </c>
      <c r="M65" s="199"/>
      <c r="N65" s="198">
        <f t="shared" si="47"/>
        <v>0</v>
      </c>
      <c r="O65" s="199">
        <v>0</v>
      </c>
      <c r="P65" s="199">
        <f t="shared" si="48"/>
        <v>0</v>
      </c>
      <c r="Q65" s="199">
        <v>0</v>
      </c>
      <c r="R65" s="199">
        <f t="shared" si="27"/>
        <v>0</v>
      </c>
      <c r="S65" s="200">
        <f t="shared" si="28"/>
        <v>66</v>
      </c>
      <c r="T65" s="192"/>
      <c r="U65" s="198">
        <f t="shared" si="44"/>
        <v>0</v>
      </c>
      <c r="V65" s="198"/>
      <c r="W65" s="198">
        <f t="shared" si="45"/>
        <v>0</v>
      </c>
      <c r="X65" s="198"/>
      <c r="Y65" s="198">
        <f t="shared" si="29"/>
        <v>0</v>
      </c>
      <c r="Z65" s="198"/>
      <c r="AA65" s="198">
        <f t="shared" si="30"/>
        <v>0</v>
      </c>
      <c r="AB65" s="200">
        <f t="shared" si="31"/>
        <v>0</v>
      </c>
      <c r="AC65" s="192"/>
      <c r="AD65" s="198"/>
      <c r="AE65" s="200"/>
      <c r="AF65" s="192">
        <v>1</v>
      </c>
      <c r="AG65" s="198">
        <f t="shared" si="32"/>
        <v>12</v>
      </c>
      <c r="AH65" s="198"/>
      <c r="AI65" s="198">
        <f t="shared" si="33"/>
        <v>0</v>
      </c>
      <c r="AJ65" s="198">
        <v>2</v>
      </c>
      <c r="AK65" s="198">
        <f t="shared" si="34"/>
        <v>6</v>
      </c>
      <c r="AL65" s="198"/>
      <c r="AM65" s="198">
        <f t="shared" si="35"/>
        <v>0</v>
      </c>
      <c r="AN65" s="198">
        <v>0</v>
      </c>
      <c r="AO65" s="198">
        <f t="shared" si="36"/>
        <v>0</v>
      </c>
      <c r="AP65" s="198"/>
      <c r="AQ65" s="198">
        <f t="shared" si="37"/>
        <v>0</v>
      </c>
      <c r="AR65" s="198"/>
      <c r="AS65" s="198">
        <f t="shared" si="38"/>
        <v>0</v>
      </c>
      <c r="AT65" s="198"/>
      <c r="AU65" s="178">
        <f t="shared" si="39"/>
        <v>0</v>
      </c>
      <c r="AV65" s="198"/>
      <c r="AW65" s="178">
        <f t="shared" si="40"/>
        <v>0</v>
      </c>
      <c r="AX65" s="179">
        <f t="shared" si="41"/>
        <v>6</v>
      </c>
      <c r="AY65" s="201">
        <f t="shared" si="42"/>
        <v>18</v>
      </c>
      <c r="AZ65" s="202">
        <f t="shared" si="43"/>
        <v>84</v>
      </c>
    </row>
    <row r="66" spans="1:52" s="52" customFormat="1" ht="16.5" x14ac:dyDescent="0.25">
      <c r="A66" s="192">
        <v>62</v>
      </c>
      <c r="B66" s="251" t="s">
        <v>429</v>
      </c>
      <c r="C66" s="194">
        <v>23797</v>
      </c>
      <c r="D66" s="195" t="s">
        <v>80</v>
      </c>
      <c r="E66" s="196" t="s">
        <v>28</v>
      </c>
      <c r="F66" s="253" t="s">
        <v>80</v>
      </c>
      <c r="G66" s="192">
        <v>0</v>
      </c>
      <c r="H66" s="198">
        <f t="shared" si="25"/>
        <v>0</v>
      </c>
      <c r="I66" s="198"/>
      <c r="J66" s="198">
        <f t="shared" si="26"/>
        <v>0</v>
      </c>
      <c r="K66" s="198">
        <v>31</v>
      </c>
      <c r="L66" s="198">
        <f t="shared" si="46"/>
        <v>66</v>
      </c>
      <c r="M66" s="199"/>
      <c r="N66" s="198">
        <f t="shared" si="47"/>
        <v>0</v>
      </c>
      <c r="O66" s="199">
        <v>0</v>
      </c>
      <c r="P66" s="199">
        <f t="shared" si="48"/>
        <v>0</v>
      </c>
      <c r="Q66" s="199">
        <v>0</v>
      </c>
      <c r="R66" s="199">
        <f t="shared" si="27"/>
        <v>0</v>
      </c>
      <c r="S66" s="200">
        <f t="shared" si="28"/>
        <v>66</v>
      </c>
      <c r="T66" s="192"/>
      <c r="U66" s="198">
        <f t="shared" si="44"/>
        <v>0</v>
      </c>
      <c r="V66" s="198"/>
      <c r="W66" s="198">
        <f t="shared" si="45"/>
        <v>0</v>
      </c>
      <c r="X66" s="198"/>
      <c r="Y66" s="198">
        <f t="shared" si="29"/>
        <v>0</v>
      </c>
      <c r="Z66" s="198"/>
      <c r="AA66" s="198">
        <f t="shared" si="30"/>
        <v>0</v>
      </c>
      <c r="AB66" s="200">
        <f t="shared" si="31"/>
        <v>0</v>
      </c>
      <c r="AC66" s="192" t="s">
        <v>114</v>
      </c>
      <c r="AD66" s="198"/>
      <c r="AE66" s="200"/>
      <c r="AF66" s="192">
        <v>1</v>
      </c>
      <c r="AG66" s="198">
        <f t="shared" si="32"/>
        <v>12</v>
      </c>
      <c r="AH66" s="198"/>
      <c r="AI66" s="198">
        <f t="shared" si="33"/>
        <v>0</v>
      </c>
      <c r="AJ66" s="198">
        <v>1</v>
      </c>
      <c r="AK66" s="198">
        <f t="shared" si="34"/>
        <v>3</v>
      </c>
      <c r="AL66" s="198"/>
      <c r="AM66" s="198">
        <f t="shared" si="35"/>
        <v>0</v>
      </c>
      <c r="AN66" s="198">
        <v>0</v>
      </c>
      <c r="AO66" s="198">
        <f t="shared" si="36"/>
        <v>0</v>
      </c>
      <c r="AP66" s="198"/>
      <c r="AQ66" s="198">
        <f t="shared" si="37"/>
        <v>0</v>
      </c>
      <c r="AR66" s="198"/>
      <c r="AS66" s="198">
        <f t="shared" si="38"/>
        <v>0</v>
      </c>
      <c r="AT66" s="198"/>
      <c r="AU66" s="178">
        <f t="shared" si="39"/>
        <v>0</v>
      </c>
      <c r="AV66" s="198"/>
      <c r="AW66" s="178">
        <f t="shared" si="40"/>
        <v>0</v>
      </c>
      <c r="AX66" s="179">
        <f t="shared" si="41"/>
        <v>3</v>
      </c>
      <c r="AY66" s="201">
        <f t="shared" si="42"/>
        <v>15</v>
      </c>
      <c r="AZ66" s="202">
        <f t="shared" si="43"/>
        <v>81</v>
      </c>
    </row>
    <row r="67" spans="1:52" s="52" customFormat="1" ht="16.5" x14ac:dyDescent="0.25">
      <c r="A67" s="192">
        <v>63</v>
      </c>
      <c r="B67" s="193" t="s">
        <v>425</v>
      </c>
      <c r="C67" s="194">
        <v>25394</v>
      </c>
      <c r="D67" s="195" t="s">
        <v>80</v>
      </c>
      <c r="E67" s="196" t="s">
        <v>28</v>
      </c>
      <c r="F67" s="253" t="s">
        <v>80</v>
      </c>
      <c r="G67" s="192">
        <v>1</v>
      </c>
      <c r="H67" s="198">
        <f t="shared" si="25"/>
        <v>6</v>
      </c>
      <c r="I67" s="198"/>
      <c r="J67" s="198">
        <f t="shared" si="26"/>
        <v>0</v>
      </c>
      <c r="K67" s="198">
        <v>26</v>
      </c>
      <c r="L67" s="198">
        <f t="shared" si="46"/>
        <v>56</v>
      </c>
      <c r="M67" s="199"/>
      <c r="N67" s="198">
        <f t="shared" si="47"/>
        <v>0</v>
      </c>
      <c r="O67" s="199">
        <v>1</v>
      </c>
      <c r="P67" s="199">
        <f t="shared" si="48"/>
        <v>2</v>
      </c>
      <c r="Q67" s="199">
        <v>0</v>
      </c>
      <c r="R67" s="199">
        <f t="shared" si="27"/>
        <v>0</v>
      </c>
      <c r="S67" s="200">
        <f t="shared" si="28"/>
        <v>64</v>
      </c>
      <c r="T67" s="192"/>
      <c r="U67" s="198">
        <f t="shared" si="44"/>
        <v>0</v>
      </c>
      <c r="V67" s="198"/>
      <c r="W67" s="198">
        <f t="shared" si="45"/>
        <v>0</v>
      </c>
      <c r="X67" s="198"/>
      <c r="Y67" s="198">
        <f t="shared" si="29"/>
        <v>0</v>
      </c>
      <c r="Z67" s="198"/>
      <c r="AA67" s="198">
        <f t="shared" si="30"/>
        <v>0</v>
      </c>
      <c r="AB67" s="200">
        <f t="shared" si="31"/>
        <v>0</v>
      </c>
      <c r="AC67" s="192"/>
      <c r="AD67" s="198"/>
      <c r="AE67" s="200"/>
      <c r="AF67" s="192">
        <v>1</v>
      </c>
      <c r="AG67" s="198">
        <f t="shared" si="32"/>
        <v>12</v>
      </c>
      <c r="AH67" s="198"/>
      <c r="AI67" s="198">
        <f t="shared" si="33"/>
        <v>0</v>
      </c>
      <c r="AJ67" s="198"/>
      <c r="AK67" s="198">
        <f t="shared" si="34"/>
        <v>0</v>
      </c>
      <c r="AL67" s="198"/>
      <c r="AM67" s="198">
        <f t="shared" si="35"/>
        <v>0</v>
      </c>
      <c r="AN67" s="198">
        <v>1</v>
      </c>
      <c r="AO67" s="198">
        <f t="shared" si="36"/>
        <v>5</v>
      </c>
      <c r="AP67" s="198"/>
      <c r="AQ67" s="198">
        <f t="shared" si="37"/>
        <v>0</v>
      </c>
      <c r="AR67" s="198"/>
      <c r="AS67" s="198">
        <f t="shared" si="38"/>
        <v>0</v>
      </c>
      <c r="AT67" s="198"/>
      <c r="AU67" s="178">
        <f t="shared" si="39"/>
        <v>0</v>
      </c>
      <c r="AV67" s="198"/>
      <c r="AW67" s="178">
        <f t="shared" si="40"/>
        <v>0</v>
      </c>
      <c r="AX67" s="179">
        <f t="shared" si="41"/>
        <v>5</v>
      </c>
      <c r="AY67" s="201">
        <f t="shared" si="42"/>
        <v>17</v>
      </c>
      <c r="AZ67" s="202">
        <f t="shared" si="43"/>
        <v>81</v>
      </c>
    </row>
    <row r="68" spans="1:52" s="52" customFormat="1" ht="16.5" x14ac:dyDescent="0.25">
      <c r="A68" s="192">
        <v>64</v>
      </c>
      <c r="B68" s="251" t="s">
        <v>431</v>
      </c>
      <c r="C68" s="194">
        <v>20732</v>
      </c>
      <c r="D68" s="195" t="s">
        <v>80</v>
      </c>
      <c r="E68" s="196" t="s">
        <v>28</v>
      </c>
      <c r="F68" s="253" t="s">
        <v>80</v>
      </c>
      <c r="G68" s="192">
        <v>0</v>
      </c>
      <c r="H68" s="198">
        <f t="shared" si="25"/>
        <v>0</v>
      </c>
      <c r="I68" s="198"/>
      <c r="J68" s="198">
        <f t="shared" si="26"/>
        <v>0</v>
      </c>
      <c r="K68" s="198">
        <v>31</v>
      </c>
      <c r="L68" s="198">
        <f t="shared" si="46"/>
        <v>66</v>
      </c>
      <c r="M68" s="199"/>
      <c r="N68" s="198">
        <f t="shared" si="47"/>
        <v>0</v>
      </c>
      <c r="O68" s="199">
        <v>0</v>
      </c>
      <c r="P68" s="199">
        <f t="shared" si="48"/>
        <v>0</v>
      </c>
      <c r="Q68" s="199">
        <v>0</v>
      </c>
      <c r="R68" s="199">
        <f t="shared" si="27"/>
        <v>0</v>
      </c>
      <c r="S68" s="200">
        <f t="shared" si="28"/>
        <v>66</v>
      </c>
      <c r="T68" s="192"/>
      <c r="U68" s="198">
        <f t="shared" si="44"/>
        <v>0</v>
      </c>
      <c r="V68" s="198"/>
      <c r="W68" s="198">
        <f t="shared" si="45"/>
        <v>0</v>
      </c>
      <c r="X68" s="198"/>
      <c r="Y68" s="198">
        <f t="shared" si="29"/>
        <v>0</v>
      </c>
      <c r="Z68" s="198"/>
      <c r="AA68" s="198">
        <f t="shared" si="30"/>
        <v>0</v>
      </c>
      <c r="AB68" s="200">
        <f t="shared" si="31"/>
        <v>0</v>
      </c>
      <c r="AC68" s="192"/>
      <c r="AD68" s="198"/>
      <c r="AE68" s="200"/>
      <c r="AF68" s="192">
        <v>1</v>
      </c>
      <c r="AG68" s="198">
        <f t="shared" si="32"/>
        <v>12</v>
      </c>
      <c r="AH68" s="198"/>
      <c r="AI68" s="198">
        <f t="shared" si="33"/>
        <v>0</v>
      </c>
      <c r="AJ68" s="198"/>
      <c r="AK68" s="198">
        <f t="shared" si="34"/>
        <v>0</v>
      </c>
      <c r="AL68" s="198"/>
      <c r="AM68" s="198">
        <f t="shared" si="35"/>
        <v>0</v>
      </c>
      <c r="AN68" s="198">
        <v>0</v>
      </c>
      <c r="AO68" s="198">
        <f t="shared" si="36"/>
        <v>0</v>
      </c>
      <c r="AP68" s="198"/>
      <c r="AQ68" s="198">
        <f t="shared" si="37"/>
        <v>0</v>
      </c>
      <c r="AR68" s="198"/>
      <c r="AS68" s="198">
        <f t="shared" si="38"/>
        <v>0</v>
      </c>
      <c r="AT68" s="198"/>
      <c r="AU68" s="178">
        <f t="shared" si="39"/>
        <v>0</v>
      </c>
      <c r="AV68" s="198"/>
      <c r="AW68" s="178">
        <f t="shared" si="40"/>
        <v>0</v>
      </c>
      <c r="AX68" s="179">
        <f t="shared" si="41"/>
        <v>0</v>
      </c>
      <c r="AY68" s="201">
        <f t="shared" si="42"/>
        <v>12</v>
      </c>
      <c r="AZ68" s="202">
        <f t="shared" si="43"/>
        <v>78</v>
      </c>
    </row>
    <row r="69" spans="1:52" s="52" customFormat="1" ht="16.5" x14ac:dyDescent="0.25">
      <c r="A69" s="192">
        <v>65</v>
      </c>
      <c r="B69" s="251" t="s">
        <v>430</v>
      </c>
      <c r="C69" s="194">
        <v>23687</v>
      </c>
      <c r="D69" s="195" t="s">
        <v>80</v>
      </c>
      <c r="E69" s="196" t="s">
        <v>28</v>
      </c>
      <c r="F69" s="253" t="s">
        <v>80</v>
      </c>
      <c r="G69" s="192">
        <v>0</v>
      </c>
      <c r="H69" s="198">
        <f t="shared" ref="H69:H100" si="49">G69*6</f>
        <v>0</v>
      </c>
      <c r="I69" s="198"/>
      <c r="J69" s="198">
        <f t="shared" ref="J69:J100" si="50">I69*6</f>
        <v>0</v>
      </c>
      <c r="K69" s="198">
        <v>28</v>
      </c>
      <c r="L69" s="198">
        <f t="shared" si="46"/>
        <v>60</v>
      </c>
      <c r="M69" s="199"/>
      <c r="N69" s="198">
        <f t="shared" si="47"/>
        <v>0</v>
      </c>
      <c r="O69" s="199">
        <v>0</v>
      </c>
      <c r="P69" s="199">
        <f t="shared" si="48"/>
        <v>0</v>
      </c>
      <c r="Q69" s="199">
        <v>0</v>
      </c>
      <c r="R69" s="199">
        <f t="shared" ref="R69:R100" si="51">Q69*3</f>
        <v>0</v>
      </c>
      <c r="S69" s="200">
        <f t="shared" ref="S69:S100" si="52">H69+J69+L69+N69+P69+R69</f>
        <v>60</v>
      </c>
      <c r="T69" s="192"/>
      <c r="U69" s="198">
        <f t="shared" si="44"/>
        <v>0</v>
      </c>
      <c r="V69" s="198"/>
      <c r="W69" s="198">
        <f t="shared" si="45"/>
        <v>0</v>
      </c>
      <c r="X69" s="198"/>
      <c r="Y69" s="198">
        <f t="shared" ref="Y69:Y100" si="53">X69*3</f>
        <v>0</v>
      </c>
      <c r="Z69" s="198"/>
      <c r="AA69" s="198">
        <f t="shared" ref="AA69:AA100" si="54">IF(Z69=0,0,6)</f>
        <v>0</v>
      </c>
      <c r="AB69" s="200">
        <f t="shared" ref="AB69:AB100" si="55">U69+W69+Y69+AA69</f>
        <v>0</v>
      </c>
      <c r="AC69" s="192"/>
      <c r="AD69" s="198"/>
      <c r="AE69" s="200"/>
      <c r="AF69" s="192">
        <v>1</v>
      </c>
      <c r="AG69" s="198">
        <f t="shared" ref="AG69:AG100" si="56">AF69*12</f>
        <v>12</v>
      </c>
      <c r="AH69" s="198"/>
      <c r="AI69" s="198">
        <f t="shared" ref="AI69:AI100" si="57">AH69*5</f>
        <v>0</v>
      </c>
      <c r="AJ69" s="198"/>
      <c r="AK69" s="198">
        <f t="shared" ref="AK69:AK100" si="58">AJ69*3</f>
        <v>0</v>
      </c>
      <c r="AL69" s="198"/>
      <c r="AM69" s="198">
        <f t="shared" ref="AM69:AM100" si="59">AL69*1</f>
        <v>0</v>
      </c>
      <c r="AN69" s="198">
        <v>1</v>
      </c>
      <c r="AO69" s="198">
        <f t="shared" ref="AO69:AO100" si="60">AN69*5</f>
        <v>5</v>
      </c>
      <c r="AP69" s="198"/>
      <c r="AQ69" s="198">
        <f t="shared" ref="AQ69:AQ100" si="61">AP69*5</f>
        <v>0</v>
      </c>
      <c r="AR69" s="198"/>
      <c r="AS69" s="198">
        <f t="shared" ref="AS69:AS100" si="62">AR69*1</f>
        <v>0</v>
      </c>
      <c r="AT69" s="198"/>
      <c r="AU69" s="178">
        <f t="shared" ref="AU69:AU100" si="63">AT69*0.5</f>
        <v>0</v>
      </c>
      <c r="AV69" s="198"/>
      <c r="AW69" s="178">
        <f t="shared" ref="AW69:AW100" si="64">AV69*1</f>
        <v>0</v>
      </c>
      <c r="AX69" s="179">
        <f t="shared" ref="AX69:AX100" si="65">IF(AI69+AK69+AM69+AO69+AQ69+AS69+AU69+AW69&gt;10,10,AI69+AK69+AM69+AO69+AQ69+AS69+AU69+AW69)</f>
        <v>5</v>
      </c>
      <c r="AY69" s="201">
        <f t="shared" ref="AY69:AY100" si="66">AG69+AX69</f>
        <v>17</v>
      </c>
      <c r="AZ69" s="202">
        <f t="shared" ref="AZ69:AZ100" si="67">S69+AB69+AY69</f>
        <v>77</v>
      </c>
    </row>
    <row r="70" spans="1:52" s="52" customFormat="1" ht="16.5" x14ac:dyDescent="0.25">
      <c r="A70" s="192">
        <v>66</v>
      </c>
      <c r="B70" s="251" t="s">
        <v>435</v>
      </c>
      <c r="C70" s="194">
        <v>25615</v>
      </c>
      <c r="D70" s="195" t="s">
        <v>80</v>
      </c>
      <c r="E70" s="196" t="s">
        <v>28</v>
      </c>
      <c r="F70" s="253" t="s">
        <v>80</v>
      </c>
      <c r="G70" s="192">
        <v>0</v>
      </c>
      <c r="H70" s="198">
        <f t="shared" si="49"/>
        <v>0</v>
      </c>
      <c r="I70" s="198"/>
      <c r="J70" s="198">
        <f t="shared" si="50"/>
        <v>0</v>
      </c>
      <c r="K70" s="198">
        <v>28</v>
      </c>
      <c r="L70" s="198">
        <f t="shared" si="46"/>
        <v>60</v>
      </c>
      <c r="M70" s="199"/>
      <c r="N70" s="198">
        <f t="shared" si="47"/>
        <v>0</v>
      </c>
      <c r="O70" s="199">
        <v>0</v>
      </c>
      <c r="P70" s="199">
        <f t="shared" si="48"/>
        <v>0</v>
      </c>
      <c r="Q70" s="199">
        <v>0</v>
      </c>
      <c r="R70" s="199">
        <f t="shared" si="51"/>
        <v>0</v>
      </c>
      <c r="S70" s="200">
        <f t="shared" si="52"/>
        <v>60</v>
      </c>
      <c r="T70" s="192"/>
      <c r="U70" s="198">
        <f t="shared" ref="U70:U101" si="68">IF(T70=0,0,6)</f>
        <v>0</v>
      </c>
      <c r="V70" s="198"/>
      <c r="W70" s="198">
        <f t="shared" ref="W70:W101" si="69">V70*4</f>
        <v>0</v>
      </c>
      <c r="X70" s="198">
        <v>1</v>
      </c>
      <c r="Y70" s="198">
        <f t="shared" si="53"/>
        <v>3</v>
      </c>
      <c r="Z70" s="198"/>
      <c r="AA70" s="198">
        <f t="shared" si="54"/>
        <v>0</v>
      </c>
      <c r="AB70" s="200">
        <f t="shared" si="55"/>
        <v>3</v>
      </c>
      <c r="AC70" s="192"/>
      <c r="AD70" s="198"/>
      <c r="AE70" s="200"/>
      <c r="AF70" s="192">
        <v>1</v>
      </c>
      <c r="AG70" s="198">
        <f t="shared" si="56"/>
        <v>12</v>
      </c>
      <c r="AH70" s="198"/>
      <c r="AI70" s="198">
        <f t="shared" si="57"/>
        <v>0</v>
      </c>
      <c r="AJ70" s="198"/>
      <c r="AK70" s="198">
        <f t="shared" si="58"/>
        <v>0</v>
      </c>
      <c r="AL70" s="198"/>
      <c r="AM70" s="198">
        <f t="shared" si="59"/>
        <v>0</v>
      </c>
      <c r="AN70" s="198">
        <v>0</v>
      </c>
      <c r="AO70" s="198">
        <f t="shared" si="60"/>
        <v>0</v>
      </c>
      <c r="AP70" s="198"/>
      <c r="AQ70" s="198">
        <f t="shared" si="61"/>
        <v>0</v>
      </c>
      <c r="AR70" s="198"/>
      <c r="AS70" s="198">
        <f t="shared" si="62"/>
        <v>0</v>
      </c>
      <c r="AT70" s="198"/>
      <c r="AU70" s="178">
        <f t="shared" si="63"/>
        <v>0</v>
      </c>
      <c r="AV70" s="198"/>
      <c r="AW70" s="178">
        <f t="shared" si="64"/>
        <v>0</v>
      </c>
      <c r="AX70" s="179">
        <f t="shared" si="65"/>
        <v>0</v>
      </c>
      <c r="AY70" s="201">
        <f t="shared" si="66"/>
        <v>12</v>
      </c>
      <c r="AZ70" s="202">
        <f t="shared" si="67"/>
        <v>75</v>
      </c>
    </row>
    <row r="71" spans="1:52" s="52" customFormat="1" ht="16.5" x14ac:dyDescent="0.25">
      <c r="A71" s="192">
        <v>67</v>
      </c>
      <c r="B71" s="251" t="s">
        <v>433</v>
      </c>
      <c r="C71" s="194">
        <v>21661</v>
      </c>
      <c r="D71" s="195" t="s">
        <v>80</v>
      </c>
      <c r="E71" s="196" t="s">
        <v>28</v>
      </c>
      <c r="F71" s="253" t="s">
        <v>80</v>
      </c>
      <c r="G71" s="192">
        <v>0</v>
      </c>
      <c r="H71" s="198">
        <f t="shared" si="49"/>
        <v>0</v>
      </c>
      <c r="I71" s="198"/>
      <c r="J71" s="198">
        <f t="shared" si="50"/>
        <v>0</v>
      </c>
      <c r="K71" s="198">
        <v>29</v>
      </c>
      <c r="L71" s="198">
        <f t="shared" si="46"/>
        <v>62</v>
      </c>
      <c r="M71" s="199"/>
      <c r="N71" s="198">
        <f t="shared" si="47"/>
        <v>0</v>
      </c>
      <c r="O71" s="199">
        <v>0</v>
      </c>
      <c r="P71" s="199">
        <f t="shared" si="48"/>
        <v>0</v>
      </c>
      <c r="Q71" s="199">
        <v>0</v>
      </c>
      <c r="R71" s="199">
        <f t="shared" si="51"/>
        <v>0</v>
      </c>
      <c r="S71" s="200">
        <f t="shared" si="52"/>
        <v>62</v>
      </c>
      <c r="T71" s="192"/>
      <c r="U71" s="198">
        <f t="shared" si="68"/>
        <v>0</v>
      </c>
      <c r="V71" s="198"/>
      <c r="W71" s="198">
        <f t="shared" si="69"/>
        <v>0</v>
      </c>
      <c r="X71" s="198"/>
      <c r="Y71" s="198">
        <f t="shared" si="53"/>
        <v>0</v>
      </c>
      <c r="Z71" s="198"/>
      <c r="AA71" s="198">
        <f t="shared" si="54"/>
        <v>0</v>
      </c>
      <c r="AB71" s="200">
        <f t="shared" si="55"/>
        <v>0</v>
      </c>
      <c r="AC71" s="192"/>
      <c r="AD71" s="198"/>
      <c r="AE71" s="200"/>
      <c r="AF71" s="192">
        <v>1</v>
      </c>
      <c r="AG71" s="198">
        <f t="shared" si="56"/>
        <v>12</v>
      </c>
      <c r="AH71" s="198"/>
      <c r="AI71" s="198">
        <f t="shared" si="57"/>
        <v>0</v>
      </c>
      <c r="AJ71" s="198"/>
      <c r="AK71" s="198">
        <f t="shared" si="58"/>
        <v>0</v>
      </c>
      <c r="AL71" s="198"/>
      <c r="AM71" s="198">
        <f t="shared" si="59"/>
        <v>0</v>
      </c>
      <c r="AN71" s="198">
        <v>0</v>
      </c>
      <c r="AO71" s="198">
        <f t="shared" si="60"/>
        <v>0</v>
      </c>
      <c r="AP71" s="198"/>
      <c r="AQ71" s="198">
        <f t="shared" si="61"/>
        <v>0</v>
      </c>
      <c r="AR71" s="198"/>
      <c r="AS71" s="198">
        <f t="shared" si="62"/>
        <v>0</v>
      </c>
      <c r="AT71" s="198"/>
      <c r="AU71" s="178">
        <f t="shared" si="63"/>
        <v>0</v>
      </c>
      <c r="AV71" s="198"/>
      <c r="AW71" s="178">
        <f t="shared" si="64"/>
        <v>0</v>
      </c>
      <c r="AX71" s="179">
        <f t="shared" si="65"/>
        <v>0</v>
      </c>
      <c r="AY71" s="201">
        <f t="shared" si="66"/>
        <v>12</v>
      </c>
      <c r="AZ71" s="202">
        <f t="shared" si="67"/>
        <v>74</v>
      </c>
    </row>
    <row r="72" spans="1:52" s="52" customFormat="1" ht="16.5" x14ac:dyDescent="0.25">
      <c r="A72" s="192">
        <v>68</v>
      </c>
      <c r="B72" s="251" t="s">
        <v>432</v>
      </c>
      <c r="C72" s="194">
        <v>25253</v>
      </c>
      <c r="D72" s="195" t="s">
        <v>80</v>
      </c>
      <c r="E72" s="196" t="s">
        <v>28</v>
      </c>
      <c r="F72" s="253" t="s">
        <v>80</v>
      </c>
      <c r="G72" s="192">
        <v>0</v>
      </c>
      <c r="H72" s="198">
        <f t="shared" si="49"/>
        <v>0</v>
      </c>
      <c r="I72" s="198"/>
      <c r="J72" s="198">
        <f t="shared" si="50"/>
        <v>0</v>
      </c>
      <c r="K72" s="198">
        <v>26</v>
      </c>
      <c r="L72" s="198">
        <f t="shared" si="46"/>
        <v>56</v>
      </c>
      <c r="M72" s="199"/>
      <c r="N72" s="198">
        <f t="shared" si="47"/>
        <v>0</v>
      </c>
      <c r="O72" s="199">
        <v>0</v>
      </c>
      <c r="P72" s="199">
        <f t="shared" si="48"/>
        <v>0</v>
      </c>
      <c r="Q72" s="199">
        <v>0</v>
      </c>
      <c r="R72" s="199">
        <f t="shared" si="51"/>
        <v>0</v>
      </c>
      <c r="S72" s="200">
        <f t="shared" si="52"/>
        <v>56</v>
      </c>
      <c r="T72" s="192"/>
      <c r="U72" s="198">
        <f t="shared" si="68"/>
        <v>0</v>
      </c>
      <c r="V72" s="198"/>
      <c r="W72" s="198">
        <f t="shared" si="69"/>
        <v>0</v>
      </c>
      <c r="X72" s="198"/>
      <c r="Y72" s="198">
        <f t="shared" si="53"/>
        <v>0</v>
      </c>
      <c r="Z72" s="198"/>
      <c r="AA72" s="198">
        <f t="shared" si="54"/>
        <v>0</v>
      </c>
      <c r="AB72" s="200">
        <f t="shared" si="55"/>
        <v>0</v>
      </c>
      <c r="AC72" s="192"/>
      <c r="AD72" s="198"/>
      <c r="AE72" s="200"/>
      <c r="AF72" s="192">
        <v>1</v>
      </c>
      <c r="AG72" s="198">
        <f t="shared" si="56"/>
        <v>12</v>
      </c>
      <c r="AH72" s="198"/>
      <c r="AI72" s="198">
        <f t="shared" si="57"/>
        <v>0</v>
      </c>
      <c r="AJ72" s="198"/>
      <c r="AK72" s="198">
        <f t="shared" si="58"/>
        <v>0</v>
      </c>
      <c r="AL72" s="198"/>
      <c r="AM72" s="198">
        <f t="shared" si="59"/>
        <v>0</v>
      </c>
      <c r="AN72" s="198">
        <v>1</v>
      </c>
      <c r="AO72" s="198">
        <f t="shared" si="60"/>
        <v>5</v>
      </c>
      <c r="AP72" s="198"/>
      <c r="AQ72" s="198">
        <f t="shared" si="61"/>
        <v>0</v>
      </c>
      <c r="AR72" s="198"/>
      <c r="AS72" s="198">
        <f t="shared" si="62"/>
        <v>0</v>
      </c>
      <c r="AT72" s="198"/>
      <c r="AU72" s="178">
        <f t="shared" si="63"/>
        <v>0</v>
      </c>
      <c r="AV72" s="198"/>
      <c r="AW72" s="178">
        <f t="shared" si="64"/>
        <v>0</v>
      </c>
      <c r="AX72" s="179">
        <f t="shared" si="65"/>
        <v>5</v>
      </c>
      <c r="AY72" s="201">
        <f t="shared" si="66"/>
        <v>17</v>
      </c>
      <c r="AZ72" s="202">
        <f t="shared" si="67"/>
        <v>73</v>
      </c>
    </row>
    <row r="73" spans="1:52" s="52" customFormat="1" ht="16.5" x14ac:dyDescent="0.25">
      <c r="A73" s="192">
        <v>69</v>
      </c>
      <c r="B73" s="251" t="s">
        <v>467</v>
      </c>
      <c r="C73" s="194">
        <v>22504</v>
      </c>
      <c r="D73" s="195" t="s">
        <v>80</v>
      </c>
      <c r="E73" s="196" t="s">
        <v>28</v>
      </c>
      <c r="F73" s="253" t="s">
        <v>80</v>
      </c>
      <c r="G73" s="192">
        <v>0</v>
      </c>
      <c r="H73" s="198">
        <f t="shared" si="49"/>
        <v>0</v>
      </c>
      <c r="I73" s="198"/>
      <c r="J73" s="198">
        <f t="shared" si="50"/>
        <v>0</v>
      </c>
      <c r="K73" s="198">
        <v>28</v>
      </c>
      <c r="L73" s="198">
        <f t="shared" si="46"/>
        <v>60</v>
      </c>
      <c r="M73" s="199"/>
      <c r="N73" s="198">
        <f t="shared" si="47"/>
        <v>0</v>
      </c>
      <c r="O73" s="199">
        <v>0</v>
      </c>
      <c r="P73" s="199">
        <f t="shared" si="48"/>
        <v>0</v>
      </c>
      <c r="Q73" s="199">
        <v>0</v>
      </c>
      <c r="R73" s="199">
        <f t="shared" si="51"/>
        <v>0</v>
      </c>
      <c r="S73" s="200">
        <f t="shared" si="52"/>
        <v>60</v>
      </c>
      <c r="T73" s="192"/>
      <c r="U73" s="198">
        <f t="shared" si="68"/>
        <v>0</v>
      </c>
      <c r="V73" s="198"/>
      <c r="W73" s="198">
        <f t="shared" si="69"/>
        <v>0</v>
      </c>
      <c r="X73" s="198"/>
      <c r="Y73" s="198">
        <f t="shared" si="53"/>
        <v>0</v>
      </c>
      <c r="Z73" s="198"/>
      <c r="AA73" s="198">
        <f t="shared" si="54"/>
        <v>0</v>
      </c>
      <c r="AB73" s="200">
        <f t="shared" si="55"/>
        <v>0</v>
      </c>
      <c r="AC73" s="192" t="s">
        <v>114</v>
      </c>
      <c r="AD73" s="198"/>
      <c r="AE73" s="200"/>
      <c r="AF73" s="192">
        <v>1</v>
      </c>
      <c r="AG73" s="198">
        <f t="shared" si="56"/>
        <v>12</v>
      </c>
      <c r="AH73" s="198"/>
      <c r="AI73" s="198">
        <f t="shared" si="57"/>
        <v>0</v>
      </c>
      <c r="AJ73" s="198"/>
      <c r="AK73" s="198">
        <f t="shared" si="58"/>
        <v>0</v>
      </c>
      <c r="AL73" s="198"/>
      <c r="AM73" s="198">
        <f t="shared" si="59"/>
        <v>0</v>
      </c>
      <c r="AN73" s="198">
        <v>0</v>
      </c>
      <c r="AO73" s="198">
        <f t="shared" si="60"/>
        <v>0</v>
      </c>
      <c r="AP73" s="198"/>
      <c r="AQ73" s="198">
        <f t="shared" si="61"/>
        <v>0</v>
      </c>
      <c r="AR73" s="198"/>
      <c r="AS73" s="198">
        <f t="shared" si="62"/>
        <v>0</v>
      </c>
      <c r="AT73" s="198"/>
      <c r="AU73" s="178">
        <f t="shared" si="63"/>
        <v>0</v>
      </c>
      <c r="AV73" s="198"/>
      <c r="AW73" s="178">
        <f t="shared" si="64"/>
        <v>0</v>
      </c>
      <c r="AX73" s="179">
        <f t="shared" si="65"/>
        <v>0</v>
      </c>
      <c r="AY73" s="201">
        <f t="shared" si="66"/>
        <v>12</v>
      </c>
      <c r="AZ73" s="202">
        <f t="shared" si="67"/>
        <v>72</v>
      </c>
    </row>
    <row r="74" spans="1:52" s="260" customFormat="1" ht="16.5" x14ac:dyDescent="0.25">
      <c r="A74" s="192">
        <v>70</v>
      </c>
      <c r="B74" s="251" t="s">
        <v>434</v>
      </c>
      <c r="C74" s="194">
        <v>21691</v>
      </c>
      <c r="D74" s="193" t="s">
        <v>80</v>
      </c>
      <c r="E74" s="193" t="s">
        <v>28</v>
      </c>
      <c r="F74" s="193" t="s">
        <v>80</v>
      </c>
      <c r="G74" s="198">
        <v>0</v>
      </c>
      <c r="H74" s="198">
        <f t="shared" si="49"/>
        <v>0</v>
      </c>
      <c r="I74" s="198"/>
      <c r="J74" s="198"/>
      <c r="K74" s="198">
        <v>27</v>
      </c>
      <c r="L74" s="198">
        <f t="shared" si="46"/>
        <v>58</v>
      </c>
      <c r="M74" s="198"/>
      <c r="N74" s="198">
        <f t="shared" si="47"/>
        <v>0</v>
      </c>
      <c r="O74" s="198">
        <v>0</v>
      </c>
      <c r="P74" s="198">
        <f t="shared" si="48"/>
        <v>0</v>
      </c>
      <c r="Q74" s="198">
        <v>0</v>
      </c>
      <c r="R74" s="198">
        <f t="shared" si="51"/>
        <v>0</v>
      </c>
      <c r="S74" s="198">
        <f t="shared" si="52"/>
        <v>58</v>
      </c>
      <c r="T74" s="198"/>
      <c r="U74" s="198">
        <f t="shared" si="68"/>
        <v>0</v>
      </c>
      <c r="V74" s="198"/>
      <c r="W74" s="198">
        <f t="shared" si="69"/>
        <v>0</v>
      </c>
      <c r="X74" s="198"/>
      <c r="Y74" s="198">
        <f t="shared" si="53"/>
        <v>0</v>
      </c>
      <c r="Z74" s="198"/>
      <c r="AA74" s="198">
        <f t="shared" si="54"/>
        <v>0</v>
      </c>
      <c r="AB74" s="198">
        <f t="shared" si="55"/>
        <v>0</v>
      </c>
      <c r="AC74" s="198"/>
      <c r="AD74" s="198"/>
      <c r="AE74" s="198"/>
      <c r="AF74" s="198">
        <v>1</v>
      </c>
      <c r="AG74" s="198">
        <f t="shared" si="56"/>
        <v>12</v>
      </c>
      <c r="AH74" s="198"/>
      <c r="AI74" s="198">
        <f t="shared" si="57"/>
        <v>0</v>
      </c>
      <c r="AJ74" s="198"/>
      <c r="AK74" s="198">
        <f t="shared" si="58"/>
        <v>0</v>
      </c>
      <c r="AL74" s="198"/>
      <c r="AM74" s="198">
        <f t="shared" si="59"/>
        <v>0</v>
      </c>
      <c r="AN74" s="198">
        <v>0</v>
      </c>
      <c r="AO74" s="198">
        <f t="shared" si="60"/>
        <v>0</v>
      </c>
      <c r="AP74" s="198"/>
      <c r="AQ74" s="198">
        <f t="shared" si="61"/>
        <v>0</v>
      </c>
      <c r="AR74" s="198"/>
      <c r="AS74" s="198">
        <f t="shared" si="62"/>
        <v>0</v>
      </c>
      <c r="AT74" s="198"/>
      <c r="AU74" s="178">
        <f t="shared" si="63"/>
        <v>0</v>
      </c>
      <c r="AV74" s="198"/>
      <c r="AW74" s="178">
        <f t="shared" si="64"/>
        <v>0</v>
      </c>
      <c r="AX74" s="179">
        <f t="shared" si="65"/>
        <v>0</v>
      </c>
      <c r="AY74" s="259">
        <f t="shared" si="66"/>
        <v>12</v>
      </c>
      <c r="AZ74" s="259">
        <f t="shared" si="67"/>
        <v>70</v>
      </c>
    </row>
  </sheetData>
  <sheetProtection password="D67E" sheet="1" formatCells="0" formatColumns="0" formatRows="0" insertColumns="0" insertRows="0" insertHyperlinks="0" deleteColumns="0" deleteRows="0" sort="0" autoFilter="0" pivotTables="0"/>
  <mergeCells count="8">
    <mergeCell ref="C4:D4"/>
    <mergeCell ref="A1:AZ1"/>
    <mergeCell ref="A2:AZ2"/>
    <mergeCell ref="A3:D3"/>
    <mergeCell ref="G3:S3"/>
    <mergeCell ref="T3:AB3"/>
    <mergeCell ref="AC3:AE3"/>
    <mergeCell ref="AF3:AZ3"/>
  </mergeCells>
  <phoneticPr fontId="0" type="noConversion"/>
  <pageMargins left="0" right="0" top="0.98425196850393704" bottom="0.98425196850393704" header="0.51181102362204722" footer="0.51181102362204722"/>
  <pageSetup paperSize="8" scale="75" orientation="portrait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AZ42"/>
  <sheetViews>
    <sheetView zoomScale="115" zoomScaleNormal="115" workbookViewId="0">
      <selection activeCell="A9" sqref="A1:IV65536"/>
    </sheetView>
  </sheetViews>
  <sheetFormatPr defaultColWidth="9.14453125" defaultRowHeight="14.25" x14ac:dyDescent="0.2"/>
  <cols>
    <col min="1" max="1" width="3.765625" style="1" customWidth="1"/>
    <col min="2" max="2" width="27.98046875" style="1" customWidth="1"/>
    <col min="3" max="3" width="9.01171875" style="5" bestFit="1" customWidth="1"/>
    <col min="4" max="4" width="3.62890625" style="1" bestFit="1" customWidth="1"/>
    <col min="5" max="5" width="3.62890625" style="2" bestFit="1" customWidth="1"/>
    <col min="6" max="6" width="3.2265625" style="2" bestFit="1" customWidth="1"/>
    <col min="7" max="9" width="4.4375" style="4" customWidth="1"/>
    <col min="10" max="10" width="4.83984375" style="4" customWidth="1"/>
    <col min="11" max="19" width="4.4375" style="4" customWidth="1"/>
    <col min="20" max="20" width="4.16796875" style="4" customWidth="1"/>
    <col min="21" max="21" width="4.03515625" style="4" customWidth="1"/>
    <col min="22" max="22" width="3.8984375" style="4" customWidth="1"/>
    <col min="23" max="23" width="3.62890625" style="4" customWidth="1"/>
    <col min="24" max="24" width="4.70703125" style="4" customWidth="1"/>
    <col min="25" max="25" width="4.16796875" style="4" customWidth="1"/>
    <col min="26" max="26" width="3.765625" style="4" customWidth="1"/>
    <col min="27" max="27" width="4.16796875" style="4" customWidth="1"/>
    <col min="28" max="28" width="4.9765625" style="4" customWidth="1"/>
    <col min="29" max="31" width="3.62890625" style="4" customWidth="1"/>
    <col min="32" max="32" width="5.37890625" style="4" bestFit="1" customWidth="1"/>
    <col min="33" max="41" width="4.9765625" style="4" customWidth="1"/>
    <col min="42" max="42" width="4.03515625" style="4" customWidth="1"/>
    <col min="43" max="43" width="4.9765625" style="4" customWidth="1"/>
    <col min="44" max="44" width="3.8984375" style="4" customWidth="1"/>
    <col min="45" max="51" width="4.9765625" style="4" customWidth="1"/>
    <col min="52" max="52" width="6.859375" style="4" customWidth="1"/>
    <col min="53" max="53" width="25.15234375" style="1" customWidth="1"/>
    <col min="54" max="16384" width="9.14453125" style="1"/>
  </cols>
  <sheetData>
    <row r="1" spans="1:52" ht="39" customHeight="1" x14ac:dyDescent="0.2">
      <c r="A1" s="339" t="s">
        <v>335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1"/>
    </row>
    <row r="2" spans="1:52" ht="31.5" customHeight="1" thickBot="1" x14ac:dyDescent="0.25">
      <c r="A2" s="342" t="s">
        <v>301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4"/>
    </row>
    <row r="3" spans="1:52" ht="27.75" customHeight="1" x14ac:dyDescent="0.2">
      <c r="A3" s="345" t="s">
        <v>347</v>
      </c>
      <c r="B3" s="346"/>
      <c r="C3" s="346"/>
      <c r="D3" s="347"/>
      <c r="E3" s="97"/>
      <c r="F3" s="98"/>
      <c r="G3" s="352" t="s">
        <v>6</v>
      </c>
      <c r="H3" s="353"/>
      <c r="I3" s="353"/>
      <c r="J3" s="353"/>
      <c r="K3" s="353"/>
      <c r="L3" s="353"/>
      <c r="M3" s="354"/>
      <c r="N3" s="354"/>
      <c r="O3" s="354"/>
      <c r="P3" s="354"/>
      <c r="Q3" s="354"/>
      <c r="R3" s="354"/>
      <c r="S3" s="355"/>
      <c r="T3" s="356" t="s">
        <v>11</v>
      </c>
      <c r="U3" s="353"/>
      <c r="V3" s="353"/>
      <c r="W3" s="353"/>
      <c r="X3" s="353"/>
      <c r="Y3" s="353"/>
      <c r="Z3" s="353"/>
      <c r="AA3" s="353"/>
      <c r="AB3" s="355"/>
      <c r="AC3" s="357" t="s">
        <v>12</v>
      </c>
      <c r="AD3" s="358"/>
      <c r="AE3" s="359"/>
      <c r="AF3" s="357" t="s">
        <v>23</v>
      </c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9"/>
      <c r="AZ3" s="348" t="s">
        <v>24</v>
      </c>
    </row>
    <row r="4" spans="1:52" ht="166.5" customHeight="1" x14ac:dyDescent="0.2">
      <c r="A4" s="151" t="s">
        <v>348</v>
      </c>
      <c r="B4" s="152" t="s">
        <v>0</v>
      </c>
      <c r="C4" s="350" t="s">
        <v>1</v>
      </c>
      <c r="D4" s="351"/>
      <c r="E4" s="100"/>
      <c r="F4" s="101"/>
      <c r="G4" s="102" t="s">
        <v>2</v>
      </c>
      <c r="H4" s="103" t="s">
        <v>3</v>
      </c>
      <c r="I4" s="103" t="s">
        <v>343</v>
      </c>
      <c r="J4" s="103" t="s">
        <v>3</v>
      </c>
      <c r="K4" s="103" t="s">
        <v>4</v>
      </c>
      <c r="L4" s="103" t="s">
        <v>3</v>
      </c>
      <c r="M4" s="103" t="s">
        <v>344</v>
      </c>
      <c r="N4" s="103" t="s">
        <v>3</v>
      </c>
      <c r="O4" s="103" t="s">
        <v>354</v>
      </c>
      <c r="P4" s="102" t="s">
        <v>3</v>
      </c>
      <c r="Q4" s="102" t="s">
        <v>355</v>
      </c>
      <c r="R4" s="102" t="s">
        <v>3</v>
      </c>
      <c r="S4" s="104" t="s">
        <v>5</v>
      </c>
      <c r="T4" s="105" t="s">
        <v>33</v>
      </c>
      <c r="U4" s="103" t="s">
        <v>3</v>
      </c>
      <c r="V4" s="106" t="s">
        <v>7</v>
      </c>
      <c r="W4" s="103" t="s">
        <v>3</v>
      </c>
      <c r="X4" s="107" t="s">
        <v>13</v>
      </c>
      <c r="Y4" s="103" t="s">
        <v>3</v>
      </c>
      <c r="Z4" s="107" t="s">
        <v>14</v>
      </c>
      <c r="AA4" s="103" t="s">
        <v>3</v>
      </c>
      <c r="AB4" s="104" t="s">
        <v>5</v>
      </c>
      <c r="AC4" s="108" t="s">
        <v>8</v>
      </c>
      <c r="AD4" s="103" t="s">
        <v>9</v>
      </c>
      <c r="AE4" s="109" t="s">
        <v>10</v>
      </c>
      <c r="AF4" s="110" t="s">
        <v>15</v>
      </c>
      <c r="AG4" s="103" t="s">
        <v>3</v>
      </c>
      <c r="AH4" s="111" t="s">
        <v>16</v>
      </c>
      <c r="AI4" s="103" t="s">
        <v>3</v>
      </c>
      <c r="AJ4" s="111" t="s">
        <v>17</v>
      </c>
      <c r="AK4" s="103" t="s">
        <v>3</v>
      </c>
      <c r="AL4" s="111" t="s">
        <v>18</v>
      </c>
      <c r="AM4" s="103" t="s">
        <v>3</v>
      </c>
      <c r="AN4" s="111" t="s">
        <v>19</v>
      </c>
      <c r="AO4" s="103" t="s">
        <v>3</v>
      </c>
      <c r="AP4" s="111" t="s">
        <v>20</v>
      </c>
      <c r="AQ4" s="103" t="s">
        <v>3</v>
      </c>
      <c r="AR4" s="111" t="s">
        <v>21</v>
      </c>
      <c r="AS4" s="103" t="s">
        <v>3</v>
      </c>
      <c r="AT4" s="103" t="s">
        <v>416</v>
      </c>
      <c r="AU4" s="103" t="s">
        <v>3</v>
      </c>
      <c r="AV4" s="153" t="s">
        <v>417</v>
      </c>
      <c r="AW4" s="153" t="s">
        <v>3</v>
      </c>
      <c r="AX4" s="154" t="s">
        <v>25</v>
      </c>
      <c r="AY4" s="104" t="s">
        <v>22</v>
      </c>
      <c r="AZ4" s="349"/>
    </row>
    <row r="5" spans="1:52" s="52" customFormat="1" x14ac:dyDescent="0.2">
      <c r="A5" s="174">
        <v>1</v>
      </c>
      <c r="B5" s="170" t="s">
        <v>150</v>
      </c>
      <c r="C5" s="171">
        <v>21439</v>
      </c>
      <c r="D5" s="172" t="s">
        <v>62</v>
      </c>
      <c r="E5" s="173" t="s">
        <v>28</v>
      </c>
      <c r="F5" s="170" t="s">
        <v>62</v>
      </c>
      <c r="G5" s="203">
        <v>16</v>
      </c>
      <c r="H5" s="175">
        <f t="shared" ref="H5:H42" si="0">G5*6</f>
        <v>96</v>
      </c>
      <c r="I5" s="175"/>
      <c r="J5" s="175">
        <f t="shared" ref="J5:J42" si="1">I5*6</f>
        <v>0</v>
      </c>
      <c r="K5" s="175">
        <v>19</v>
      </c>
      <c r="L5" s="175">
        <f t="shared" ref="L5:L42" si="2">IF(K5&gt;4,K5*2+4,K5*3)</f>
        <v>42</v>
      </c>
      <c r="M5" s="176"/>
      <c r="N5" s="175">
        <f t="shared" ref="N5:N42" si="3">IF(M5&gt;4,M5*2+4,M5*3)</f>
        <v>0</v>
      </c>
      <c r="O5" s="176">
        <v>5</v>
      </c>
      <c r="P5" s="176">
        <f t="shared" ref="P5:P42" si="4">O5*2</f>
        <v>10</v>
      </c>
      <c r="Q5" s="176">
        <v>7</v>
      </c>
      <c r="R5" s="176">
        <f t="shared" ref="R5:R42" si="5">Q5*3</f>
        <v>21</v>
      </c>
      <c r="S5" s="177">
        <f t="shared" ref="S5:S42" si="6">H5+J5+L5+N5+P5+R5</f>
        <v>169</v>
      </c>
      <c r="T5" s="174"/>
      <c r="U5" s="175">
        <f t="shared" ref="U5:U42" si="7">IF(T5=0,0,6)</f>
        <v>0</v>
      </c>
      <c r="V5" s="175"/>
      <c r="W5" s="175">
        <f t="shared" ref="W5:W42" si="8">V5*4</f>
        <v>0</v>
      </c>
      <c r="X5" s="175"/>
      <c r="Y5" s="175">
        <f t="shared" ref="Y5:Y42" si="9">X5*3</f>
        <v>0</v>
      </c>
      <c r="Z5" s="175"/>
      <c r="AA5" s="175">
        <f t="shared" ref="AA5:AA42" si="10">IF(Z5=0,0,6)</f>
        <v>0</v>
      </c>
      <c r="AB5" s="177">
        <f t="shared" ref="AB5:AB42" si="11">U5+W5+Y5+AA5</f>
        <v>0</v>
      </c>
      <c r="AC5" s="174"/>
      <c r="AD5" s="175"/>
      <c r="AE5" s="177"/>
      <c r="AF5" s="174">
        <v>1</v>
      </c>
      <c r="AG5" s="175">
        <f t="shared" ref="AG5:AG42" si="12">AF5*12</f>
        <v>12</v>
      </c>
      <c r="AH5" s="175"/>
      <c r="AI5" s="175">
        <f t="shared" ref="AI5:AI42" si="13">AH5*5</f>
        <v>0</v>
      </c>
      <c r="AJ5" s="175"/>
      <c r="AK5" s="175">
        <f t="shared" ref="AK5:AK42" si="14">AJ5*3</f>
        <v>0</v>
      </c>
      <c r="AL5" s="175"/>
      <c r="AM5" s="175">
        <f t="shared" ref="AM5:AM42" si="15">AL5*1</f>
        <v>0</v>
      </c>
      <c r="AN5" s="175"/>
      <c r="AO5" s="175">
        <f t="shared" ref="AO5:AO42" si="16">AN5*5</f>
        <v>0</v>
      </c>
      <c r="AP5" s="175"/>
      <c r="AQ5" s="175">
        <f t="shared" ref="AQ5:AQ42" si="17">AP5*5</f>
        <v>0</v>
      </c>
      <c r="AR5" s="175"/>
      <c r="AS5" s="175">
        <f t="shared" ref="AS5:AS42" si="18">AR5*1</f>
        <v>0</v>
      </c>
      <c r="AT5" s="175"/>
      <c r="AU5" s="175">
        <f t="shared" ref="AU5:AU42" si="19">AT5*0.5</f>
        <v>0</v>
      </c>
      <c r="AV5" s="175"/>
      <c r="AW5" s="175">
        <f t="shared" ref="AW5:AW42" si="20">AV5*1</f>
        <v>0</v>
      </c>
      <c r="AX5" s="179">
        <f t="shared" ref="AX5:AX42" si="21">IF(AI5+AK5+AM5+AO5+AQ5+AS5+AU5+AW5&gt;10,10,AI5+AK5+AM5+AO5+AQ5+AS5+AU5+AW5)</f>
        <v>0</v>
      </c>
      <c r="AY5" s="180">
        <f t="shared" ref="AY5:AY42" si="22">AG5+AX5</f>
        <v>12</v>
      </c>
      <c r="AZ5" s="181">
        <f t="shared" ref="AZ5:AZ42" si="23">S5+AB5+AY5</f>
        <v>181</v>
      </c>
    </row>
    <row r="6" spans="1:52" s="52" customFormat="1" x14ac:dyDescent="0.2">
      <c r="A6" s="174">
        <v>2</v>
      </c>
      <c r="B6" s="170" t="s">
        <v>140</v>
      </c>
      <c r="C6" s="171">
        <v>24620</v>
      </c>
      <c r="D6" s="172" t="s">
        <v>80</v>
      </c>
      <c r="E6" s="173" t="s">
        <v>28</v>
      </c>
      <c r="F6" s="170" t="s">
        <v>62</v>
      </c>
      <c r="G6" s="203">
        <v>16</v>
      </c>
      <c r="H6" s="175">
        <f t="shared" si="0"/>
        <v>96</v>
      </c>
      <c r="I6" s="175"/>
      <c r="J6" s="175">
        <f t="shared" si="1"/>
        <v>0</v>
      </c>
      <c r="K6" s="175">
        <v>15</v>
      </c>
      <c r="L6" s="175">
        <f t="shared" si="2"/>
        <v>34</v>
      </c>
      <c r="M6" s="176"/>
      <c r="N6" s="175">
        <f t="shared" si="3"/>
        <v>0</v>
      </c>
      <c r="O6" s="176">
        <v>5</v>
      </c>
      <c r="P6" s="176">
        <f t="shared" si="4"/>
        <v>10</v>
      </c>
      <c r="Q6" s="176">
        <v>7</v>
      </c>
      <c r="R6" s="176">
        <f t="shared" si="5"/>
        <v>21</v>
      </c>
      <c r="S6" s="177">
        <f t="shared" si="6"/>
        <v>161</v>
      </c>
      <c r="T6" s="174"/>
      <c r="U6" s="175">
        <f t="shared" si="7"/>
        <v>0</v>
      </c>
      <c r="V6" s="175"/>
      <c r="W6" s="175">
        <f t="shared" si="8"/>
        <v>0</v>
      </c>
      <c r="X6" s="175"/>
      <c r="Y6" s="175">
        <f t="shared" si="9"/>
        <v>0</v>
      </c>
      <c r="Z6" s="175"/>
      <c r="AA6" s="175">
        <f t="shared" si="10"/>
        <v>0</v>
      </c>
      <c r="AB6" s="177">
        <f t="shared" si="11"/>
        <v>0</v>
      </c>
      <c r="AC6" s="174"/>
      <c r="AD6" s="175"/>
      <c r="AE6" s="177"/>
      <c r="AF6" s="174">
        <v>1</v>
      </c>
      <c r="AG6" s="175">
        <f t="shared" si="12"/>
        <v>12</v>
      </c>
      <c r="AH6" s="175"/>
      <c r="AI6" s="175">
        <f t="shared" si="13"/>
        <v>0</v>
      </c>
      <c r="AJ6" s="175">
        <v>2</v>
      </c>
      <c r="AK6" s="175">
        <f t="shared" si="14"/>
        <v>6</v>
      </c>
      <c r="AL6" s="175"/>
      <c r="AM6" s="175">
        <f t="shared" si="15"/>
        <v>0</v>
      </c>
      <c r="AN6" s="175"/>
      <c r="AO6" s="175">
        <f t="shared" si="16"/>
        <v>0</v>
      </c>
      <c r="AP6" s="175"/>
      <c r="AQ6" s="175">
        <f t="shared" si="17"/>
        <v>0</v>
      </c>
      <c r="AR6" s="175"/>
      <c r="AS6" s="175">
        <f t="shared" si="18"/>
        <v>0</v>
      </c>
      <c r="AT6" s="175"/>
      <c r="AU6" s="175">
        <f t="shared" si="19"/>
        <v>0</v>
      </c>
      <c r="AV6" s="175"/>
      <c r="AW6" s="175">
        <f t="shared" si="20"/>
        <v>0</v>
      </c>
      <c r="AX6" s="179">
        <f t="shared" si="21"/>
        <v>6</v>
      </c>
      <c r="AY6" s="180">
        <f t="shared" si="22"/>
        <v>18</v>
      </c>
      <c r="AZ6" s="181">
        <f t="shared" si="23"/>
        <v>179</v>
      </c>
    </row>
    <row r="7" spans="1:52" s="52" customFormat="1" x14ac:dyDescent="0.2">
      <c r="A7" s="174">
        <v>3</v>
      </c>
      <c r="B7" s="170" t="s">
        <v>144</v>
      </c>
      <c r="C7" s="171">
        <v>23911</v>
      </c>
      <c r="D7" s="172" t="s">
        <v>62</v>
      </c>
      <c r="E7" s="173" t="s">
        <v>28</v>
      </c>
      <c r="F7" s="170" t="s">
        <v>62</v>
      </c>
      <c r="G7" s="203">
        <v>16</v>
      </c>
      <c r="H7" s="175">
        <f t="shared" si="0"/>
        <v>96</v>
      </c>
      <c r="I7" s="175"/>
      <c r="J7" s="175">
        <f t="shared" si="1"/>
        <v>0</v>
      </c>
      <c r="K7" s="175">
        <v>16</v>
      </c>
      <c r="L7" s="175">
        <f t="shared" si="2"/>
        <v>36</v>
      </c>
      <c r="M7" s="176"/>
      <c r="N7" s="175">
        <f t="shared" si="3"/>
        <v>0</v>
      </c>
      <c r="O7" s="176">
        <v>5</v>
      </c>
      <c r="P7" s="176">
        <f t="shared" si="4"/>
        <v>10</v>
      </c>
      <c r="Q7" s="176">
        <v>7</v>
      </c>
      <c r="R7" s="176">
        <f t="shared" si="5"/>
        <v>21</v>
      </c>
      <c r="S7" s="177">
        <f t="shared" si="6"/>
        <v>163</v>
      </c>
      <c r="T7" s="174"/>
      <c r="U7" s="175">
        <f t="shared" si="7"/>
        <v>0</v>
      </c>
      <c r="V7" s="175"/>
      <c r="W7" s="175">
        <f t="shared" si="8"/>
        <v>0</v>
      </c>
      <c r="X7" s="175"/>
      <c r="Y7" s="175">
        <f t="shared" si="9"/>
        <v>0</v>
      </c>
      <c r="Z7" s="175"/>
      <c r="AA7" s="175">
        <f t="shared" si="10"/>
        <v>0</v>
      </c>
      <c r="AB7" s="177">
        <f t="shared" si="11"/>
        <v>0</v>
      </c>
      <c r="AC7" s="174"/>
      <c r="AD7" s="175"/>
      <c r="AE7" s="177"/>
      <c r="AF7" s="174">
        <v>1</v>
      </c>
      <c r="AG7" s="175">
        <f t="shared" si="12"/>
        <v>12</v>
      </c>
      <c r="AH7" s="175"/>
      <c r="AI7" s="175">
        <f t="shared" si="13"/>
        <v>0</v>
      </c>
      <c r="AJ7" s="175">
        <v>1</v>
      </c>
      <c r="AK7" s="175">
        <f t="shared" si="14"/>
        <v>3</v>
      </c>
      <c r="AL7" s="175"/>
      <c r="AM7" s="175">
        <f t="shared" si="15"/>
        <v>0</v>
      </c>
      <c r="AN7" s="175"/>
      <c r="AO7" s="175">
        <f t="shared" si="16"/>
        <v>0</v>
      </c>
      <c r="AP7" s="175"/>
      <c r="AQ7" s="175">
        <f t="shared" si="17"/>
        <v>0</v>
      </c>
      <c r="AR7" s="175"/>
      <c r="AS7" s="175">
        <f t="shared" si="18"/>
        <v>0</v>
      </c>
      <c r="AT7" s="175"/>
      <c r="AU7" s="175">
        <f t="shared" si="19"/>
        <v>0</v>
      </c>
      <c r="AV7" s="175"/>
      <c r="AW7" s="175">
        <f t="shared" si="20"/>
        <v>0</v>
      </c>
      <c r="AX7" s="179">
        <f t="shared" si="21"/>
        <v>3</v>
      </c>
      <c r="AY7" s="180">
        <f t="shared" si="22"/>
        <v>15</v>
      </c>
      <c r="AZ7" s="181">
        <f t="shared" si="23"/>
        <v>178</v>
      </c>
    </row>
    <row r="8" spans="1:52" s="52" customFormat="1" x14ac:dyDescent="0.2">
      <c r="A8" s="174">
        <v>4</v>
      </c>
      <c r="B8" s="170" t="s">
        <v>137</v>
      </c>
      <c r="C8" s="171">
        <v>24489</v>
      </c>
      <c r="D8" s="172" t="s">
        <v>62</v>
      </c>
      <c r="E8" s="173" t="s">
        <v>28</v>
      </c>
      <c r="F8" s="170" t="s">
        <v>62</v>
      </c>
      <c r="G8" s="203">
        <v>16</v>
      </c>
      <c r="H8" s="175">
        <f t="shared" si="0"/>
        <v>96</v>
      </c>
      <c r="I8" s="175"/>
      <c r="J8" s="175">
        <f t="shared" si="1"/>
        <v>0</v>
      </c>
      <c r="K8" s="175">
        <v>15</v>
      </c>
      <c r="L8" s="175">
        <f t="shared" si="2"/>
        <v>34</v>
      </c>
      <c r="M8" s="176"/>
      <c r="N8" s="175">
        <f t="shared" si="3"/>
        <v>0</v>
      </c>
      <c r="O8" s="176">
        <v>5</v>
      </c>
      <c r="P8" s="176">
        <f t="shared" si="4"/>
        <v>10</v>
      </c>
      <c r="Q8" s="176">
        <v>7</v>
      </c>
      <c r="R8" s="176">
        <f t="shared" si="5"/>
        <v>21</v>
      </c>
      <c r="S8" s="177">
        <f t="shared" si="6"/>
        <v>161</v>
      </c>
      <c r="T8" s="174"/>
      <c r="U8" s="175">
        <f t="shared" si="7"/>
        <v>0</v>
      </c>
      <c r="V8" s="175"/>
      <c r="W8" s="175">
        <f t="shared" si="8"/>
        <v>0</v>
      </c>
      <c r="X8" s="175"/>
      <c r="Y8" s="175">
        <f t="shared" si="9"/>
        <v>0</v>
      </c>
      <c r="Z8" s="175"/>
      <c r="AA8" s="175">
        <f t="shared" si="10"/>
        <v>0</v>
      </c>
      <c r="AB8" s="177">
        <f t="shared" si="11"/>
        <v>0</v>
      </c>
      <c r="AC8" s="174"/>
      <c r="AD8" s="175"/>
      <c r="AE8" s="177"/>
      <c r="AF8" s="174">
        <v>1</v>
      </c>
      <c r="AG8" s="175">
        <f t="shared" si="12"/>
        <v>12</v>
      </c>
      <c r="AH8" s="175"/>
      <c r="AI8" s="175">
        <f t="shared" si="13"/>
        <v>0</v>
      </c>
      <c r="AJ8" s="175">
        <v>1</v>
      </c>
      <c r="AK8" s="175">
        <f t="shared" si="14"/>
        <v>3</v>
      </c>
      <c r="AL8" s="175"/>
      <c r="AM8" s="175">
        <f t="shared" si="15"/>
        <v>0</v>
      </c>
      <c r="AN8" s="175"/>
      <c r="AO8" s="175">
        <f t="shared" si="16"/>
        <v>0</v>
      </c>
      <c r="AP8" s="175"/>
      <c r="AQ8" s="175">
        <f t="shared" si="17"/>
        <v>0</v>
      </c>
      <c r="AR8" s="175">
        <v>1</v>
      </c>
      <c r="AS8" s="175">
        <f t="shared" si="18"/>
        <v>1</v>
      </c>
      <c r="AT8" s="175"/>
      <c r="AU8" s="175">
        <f t="shared" si="19"/>
        <v>0</v>
      </c>
      <c r="AV8" s="175"/>
      <c r="AW8" s="175">
        <f t="shared" si="20"/>
        <v>0</v>
      </c>
      <c r="AX8" s="179">
        <f t="shared" si="21"/>
        <v>4</v>
      </c>
      <c r="AY8" s="180">
        <f t="shared" si="22"/>
        <v>16</v>
      </c>
      <c r="AZ8" s="181">
        <f t="shared" si="23"/>
        <v>177</v>
      </c>
    </row>
    <row r="9" spans="1:52" s="52" customFormat="1" x14ac:dyDescent="0.2">
      <c r="A9" s="174">
        <v>5</v>
      </c>
      <c r="B9" s="170" t="s">
        <v>132</v>
      </c>
      <c r="C9" s="171">
        <v>20482</v>
      </c>
      <c r="D9" s="172" t="s">
        <v>62</v>
      </c>
      <c r="E9" s="173" t="s">
        <v>28</v>
      </c>
      <c r="F9" s="170" t="s">
        <v>62</v>
      </c>
      <c r="G9" s="203">
        <v>16</v>
      </c>
      <c r="H9" s="175">
        <f t="shared" si="0"/>
        <v>96</v>
      </c>
      <c r="I9" s="175"/>
      <c r="J9" s="175">
        <f t="shared" si="1"/>
        <v>0</v>
      </c>
      <c r="K9" s="175">
        <v>13</v>
      </c>
      <c r="L9" s="175">
        <f t="shared" si="2"/>
        <v>30</v>
      </c>
      <c r="M9" s="176"/>
      <c r="N9" s="175">
        <f t="shared" si="3"/>
        <v>0</v>
      </c>
      <c r="O9" s="176">
        <v>5</v>
      </c>
      <c r="P9" s="176">
        <f t="shared" si="4"/>
        <v>10</v>
      </c>
      <c r="Q9" s="176">
        <v>7</v>
      </c>
      <c r="R9" s="176">
        <f t="shared" si="5"/>
        <v>21</v>
      </c>
      <c r="S9" s="177">
        <f t="shared" si="6"/>
        <v>157</v>
      </c>
      <c r="T9" s="174"/>
      <c r="U9" s="175">
        <f t="shared" si="7"/>
        <v>0</v>
      </c>
      <c r="V9" s="175"/>
      <c r="W9" s="175">
        <f t="shared" si="8"/>
        <v>0</v>
      </c>
      <c r="X9" s="175"/>
      <c r="Y9" s="175">
        <f t="shared" si="9"/>
        <v>0</v>
      </c>
      <c r="Z9" s="175"/>
      <c r="AA9" s="175">
        <f t="shared" si="10"/>
        <v>0</v>
      </c>
      <c r="AB9" s="177">
        <f t="shared" si="11"/>
        <v>0</v>
      </c>
      <c r="AC9" s="174"/>
      <c r="AD9" s="175"/>
      <c r="AE9" s="177"/>
      <c r="AF9" s="174">
        <v>1</v>
      </c>
      <c r="AG9" s="175">
        <f t="shared" si="12"/>
        <v>12</v>
      </c>
      <c r="AH9" s="175"/>
      <c r="AI9" s="175">
        <f t="shared" si="13"/>
        <v>0</v>
      </c>
      <c r="AJ9" s="175">
        <v>1</v>
      </c>
      <c r="AK9" s="175">
        <f t="shared" si="14"/>
        <v>3</v>
      </c>
      <c r="AL9" s="175"/>
      <c r="AM9" s="175">
        <f t="shared" si="15"/>
        <v>0</v>
      </c>
      <c r="AN9" s="175"/>
      <c r="AO9" s="175">
        <f t="shared" si="16"/>
        <v>0</v>
      </c>
      <c r="AP9" s="175"/>
      <c r="AQ9" s="175">
        <f t="shared" si="17"/>
        <v>0</v>
      </c>
      <c r="AR9" s="175"/>
      <c r="AS9" s="175">
        <f t="shared" si="18"/>
        <v>0</v>
      </c>
      <c r="AT9" s="175"/>
      <c r="AU9" s="175">
        <f t="shared" si="19"/>
        <v>0</v>
      </c>
      <c r="AV9" s="175"/>
      <c r="AW9" s="175">
        <f t="shared" si="20"/>
        <v>0</v>
      </c>
      <c r="AX9" s="179">
        <f t="shared" si="21"/>
        <v>3</v>
      </c>
      <c r="AY9" s="180">
        <f t="shared" si="22"/>
        <v>15</v>
      </c>
      <c r="AZ9" s="181">
        <f t="shared" si="23"/>
        <v>172</v>
      </c>
    </row>
    <row r="10" spans="1:52" s="52" customFormat="1" x14ac:dyDescent="0.2">
      <c r="A10" s="174">
        <v>6</v>
      </c>
      <c r="B10" s="170" t="s">
        <v>138</v>
      </c>
      <c r="C10" s="171">
        <v>26166</v>
      </c>
      <c r="D10" s="172" t="s">
        <v>62</v>
      </c>
      <c r="E10" s="173" t="s">
        <v>28</v>
      </c>
      <c r="F10" s="170" t="s">
        <v>62</v>
      </c>
      <c r="G10" s="203">
        <v>15</v>
      </c>
      <c r="H10" s="175">
        <f t="shared" si="0"/>
        <v>90</v>
      </c>
      <c r="I10" s="175"/>
      <c r="J10" s="175">
        <f t="shared" si="1"/>
        <v>0</v>
      </c>
      <c r="K10" s="175">
        <v>13</v>
      </c>
      <c r="L10" s="175">
        <f t="shared" si="2"/>
        <v>30</v>
      </c>
      <c r="M10" s="176"/>
      <c r="N10" s="175">
        <f t="shared" si="3"/>
        <v>0</v>
      </c>
      <c r="O10" s="176">
        <v>5</v>
      </c>
      <c r="P10" s="176">
        <f t="shared" si="4"/>
        <v>10</v>
      </c>
      <c r="Q10" s="176">
        <v>6</v>
      </c>
      <c r="R10" s="176">
        <f t="shared" si="5"/>
        <v>18</v>
      </c>
      <c r="S10" s="177">
        <f t="shared" si="6"/>
        <v>148</v>
      </c>
      <c r="T10" s="174"/>
      <c r="U10" s="175">
        <f t="shared" si="7"/>
        <v>0</v>
      </c>
      <c r="V10" s="175"/>
      <c r="W10" s="175">
        <f t="shared" si="8"/>
        <v>0</v>
      </c>
      <c r="X10" s="175">
        <v>2</v>
      </c>
      <c r="Y10" s="175">
        <f t="shared" si="9"/>
        <v>6</v>
      </c>
      <c r="Z10" s="175"/>
      <c r="AA10" s="175">
        <f t="shared" si="10"/>
        <v>0</v>
      </c>
      <c r="AB10" s="177">
        <f t="shared" si="11"/>
        <v>6</v>
      </c>
      <c r="AC10" s="174"/>
      <c r="AD10" s="175"/>
      <c r="AE10" s="177"/>
      <c r="AF10" s="174">
        <v>1</v>
      </c>
      <c r="AG10" s="175">
        <f t="shared" si="12"/>
        <v>12</v>
      </c>
      <c r="AH10" s="175"/>
      <c r="AI10" s="175">
        <f t="shared" si="13"/>
        <v>0</v>
      </c>
      <c r="AJ10" s="175">
        <v>2</v>
      </c>
      <c r="AK10" s="175">
        <f t="shared" si="14"/>
        <v>6</v>
      </c>
      <c r="AL10" s="175"/>
      <c r="AM10" s="175">
        <f t="shared" si="15"/>
        <v>0</v>
      </c>
      <c r="AN10" s="175"/>
      <c r="AO10" s="175">
        <f t="shared" si="16"/>
        <v>0</v>
      </c>
      <c r="AP10" s="175"/>
      <c r="AQ10" s="175">
        <f t="shared" si="17"/>
        <v>0</v>
      </c>
      <c r="AR10" s="175"/>
      <c r="AS10" s="175">
        <f t="shared" si="18"/>
        <v>0</v>
      </c>
      <c r="AT10" s="175"/>
      <c r="AU10" s="175">
        <f t="shared" si="19"/>
        <v>0</v>
      </c>
      <c r="AV10" s="175"/>
      <c r="AW10" s="175">
        <f t="shared" si="20"/>
        <v>0</v>
      </c>
      <c r="AX10" s="179">
        <f t="shared" si="21"/>
        <v>6</v>
      </c>
      <c r="AY10" s="180">
        <f t="shared" si="22"/>
        <v>18</v>
      </c>
      <c r="AZ10" s="181">
        <f t="shared" si="23"/>
        <v>172</v>
      </c>
    </row>
    <row r="11" spans="1:52" s="52" customFormat="1" x14ac:dyDescent="0.2">
      <c r="A11" s="174">
        <v>7</v>
      </c>
      <c r="B11" s="170" t="s">
        <v>128</v>
      </c>
      <c r="C11" s="171">
        <v>23552</v>
      </c>
      <c r="D11" s="172" t="s">
        <v>62</v>
      </c>
      <c r="E11" s="173" t="s">
        <v>28</v>
      </c>
      <c r="F11" s="170" t="s">
        <v>62</v>
      </c>
      <c r="G11" s="203">
        <v>16</v>
      </c>
      <c r="H11" s="175">
        <f t="shared" si="0"/>
        <v>96</v>
      </c>
      <c r="I11" s="175"/>
      <c r="J11" s="175">
        <f t="shared" si="1"/>
        <v>0</v>
      </c>
      <c r="K11" s="175">
        <v>12</v>
      </c>
      <c r="L11" s="175">
        <f t="shared" si="2"/>
        <v>28</v>
      </c>
      <c r="M11" s="176"/>
      <c r="N11" s="175">
        <f t="shared" si="3"/>
        <v>0</v>
      </c>
      <c r="O11" s="176">
        <v>5</v>
      </c>
      <c r="P11" s="176">
        <f t="shared" si="4"/>
        <v>10</v>
      </c>
      <c r="Q11" s="176">
        <v>7</v>
      </c>
      <c r="R11" s="176">
        <f t="shared" si="5"/>
        <v>21</v>
      </c>
      <c r="S11" s="177">
        <f t="shared" si="6"/>
        <v>155</v>
      </c>
      <c r="T11" s="174"/>
      <c r="U11" s="175">
        <f t="shared" si="7"/>
        <v>0</v>
      </c>
      <c r="V11" s="175"/>
      <c r="W11" s="175">
        <f t="shared" si="8"/>
        <v>0</v>
      </c>
      <c r="X11" s="175"/>
      <c r="Y11" s="175">
        <f t="shared" si="9"/>
        <v>0</v>
      </c>
      <c r="Z11" s="175"/>
      <c r="AA11" s="175">
        <f t="shared" si="10"/>
        <v>0</v>
      </c>
      <c r="AB11" s="177">
        <f t="shared" si="11"/>
        <v>0</v>
      </c>
      <c r="AC11" s="174"/>
      <c r="AD11" s="175"/>
      <c r="AE11" s="177"/>
      <c r="AF11" s="174">
        <v>1</v>
      </c>
      <c r="AG11" s="175">
        <f t="shared" si="12"/>
        <v>12</v>
      </c>
      <c r="AH11" s="175"/>
      <c r="AI11" s="175">
        <f t="shared" si="13"/>
        <v>0</v>
      </c>
      <c r="AJ11" s="175">
        <v>1</v>
      </c>
      <c r="AK11" s="175">
        <f t="shared" si="14"/>
        <v>3</v>
      </c>
      <c r="AL11" s="175"/>
      <c r="AM11" s="175">
        <f t="shared" si="15"/>
        <v>0</v>
      </c>
      <c r="AN11" s="175"/>
      <c r="AO11" s="175">
        <f t="shared" si="16"/>
        <v>0</v>
      </c>
      <c r="AP11" s="175"/>
      <c r="AQ11" s="175">
        <f t="shared" si="17"/>
        <v>0</v>
      </c>
      <c r="AR11" s="175">
        <v>1</v>
      </c>
      <c r="AS11" s="175">
        <f t="shared" si="18"/>
        <v>1</v>
      </c>
      <c r="AT11" s="175"/>
      <c r="AU11" s="175">
        <f t="shared" si="19"/>
        <v>0</v>
      </c>
      <c r="AV11" s="175"/>
      <c r="AW11" s="175">
        <f t="shared" si="20"/>
        <v>0</v>
      </c>
      <c r="AX11" s="179">
        <f t="shared" si="21"/>
        <v>4</v>
      </c>
      <c r="AY11" s="180">
        <f t="shared" si="22"/>
        <v>16</v>
      </c>
      <c r="AZ11" s="181">
        <f t="shared" si="23"/>
        <v>171</v>
      </c>
    </row>
    <row r="12" spans="1:52" s="52" customFormat="1" x14ac:dyDescent="0.2">
      <c r="A12" s="174">
        <v>8</v>
      </c>
      <c r="B12" s="170" t="s">
        <v>134</v>
      </c>
      <c r="C12" s="171">
        <v>24424</v>
      </c>
      <c r="D12" s="172" t="s">
        <v>42</v>
      </c>
      <c r="E12" s="173" t="s">
        <v>28</v>
      </c>
      <c r="F12" s="170" t="s">
        <v>62</v>
      </c>
      <c r="G12" s="203">
        <v>16</v>
      </c>
      <c r="H12" s="175">
        <f t="shared" si="0"/>
        <v>96</v>
      </c>
      <c r="I12" s="175"/>
      <c r="J12" s="175">
        <f t="shared" si="1"/>
        <v>0</v>
      </c>
      <c r="K12" s="175">
        <v>11</v>
      </c>
      <c r="L12" s="175">
        <f t="shared" si="2"/>
        <v>26</v>
      </c>
      <c r="M12" s="176"/>
      <c r="N12" s="175">
        <f t="shared" si="3"/>
        <v>0</v>
      </c>
      <c r="O12" s="176">
        <v>5</v>
      </c>
      <c r="P12" s="176">
        <f t="shared" si="4"/>
        <v>10</v>
      </c>
      <c r="Q12" s="176">
        <v>7</v>
      </c>
      <c r="R12" s="176">
        <f t="shared" si="5"/>
        <v>21</v>
      </c>
      <c r="S12" s="177">
        <f t="shared" si="6"/>
        <v>153</v>
      </c>
      <c r="T12" s="174"/>
      <c r="U12" s="175">
        <f t="shared" si="7"/>
        <v>0</v>
      </c>
      <c r="V12" s="175"/>
      <c r="W12" s="175">
        <f t="shared" si="8"/>
        <v>0</v>
      </c>
      <c r="X12" s="175">
        <v>1</v>
      </c>
      <c r="Y12" s="175">
        <f t="shared" si="9"/>
        <v>3</v>
      </c>
      <c r="Z12" s="175"/>
      <c r="AA12" s="175">
        <f t="shared" si="10"/>
        <v>0</v>
      </c>
      <c r="AB12" s="177">
        <f t="shared" si="11"/>
        <v>3</v>
      </c>
      <c r="AC12" s="174"/>
      <c r="AD12" s="175"/>
      <c r="AE12" s="177"/>
      <c r="AF12" s="174">
        <v>1</v>
      </c>
      <c r="AG12" s="175">
        <f t="shared" si="12"/>
        <v>12</v>
      </c>
      <c r="AH12" s="175"/>
      <c r="AI12" s="175">
        <f t="shared" si="13"/>
        <v>0</v>
      </c>
      <c r="AJ12" s="175">
        <v>1</v>
      </c>
      <c r="AK12" s="175">
        <f t="shared" si="14"/>
        <v>3</v>
      </c>
      <c r="AL12" s="175"/>
      <c r="AM12" s="175">
        <f t="shared" si="15"/>
        <v>0</v>
      </c>
      <c r="AN12" s="175"/>
      <c r="AO12" s="175">
        <f t="shared" si="16"/>
        <v>0</v>
      </c>
      <c r="AP12" s="175"/>
      <c r="AQ12" s="175">
        <f t="shared" si="17"/>
        <v>0</v>
      </c>
      <c r="AR12" s="175"/>
      <c r="AS12" s="175">
        <f t="shared" si="18"/>
        <v>0</v>
      </c>
      <c r="AT12" s="175"/>
      <c r="AU12" s="175">
        <f t="shared" si="19"/>
        <v>0</v>
      </c>
      <c r="AV12" s="175"/>
      <c r="AW12" s="175">
        <f t="shared" si="20"/>
        <v>0</v>
      </c>
      <c r="AX12" s="179">
        <f t="shared" si="21"/>
        <v>3</v>
      </c>
      <c r="AY12" s="180">
        <f t="shared" si="22"/>
        <v>15</v>
      </c>
      <c r="AZ12" s="181">
        <f t="shared" si="23"/>
        <v>171</v>
      </c>
    </row>
    <row r="13" spans="1:52" s="52" customFormat="1" x14ac:dyDescent="0.2">
      <c r="A13" s="174">
        <v>9</v>
      </c>
      <c r="B13" s="170" t="s">
        <v>143</v>
      </c>
      <c r="C13" s="171">
        <v>21465</v>
      </c>
      <c r="D13" s="172" t="s">
        <v>62</v>
      </c>
      <c r="E13" s="173" t="s">
        <v>28</v>
      </c>
      <c r="F13" s="170" t="s">
        <v>62</v>
      </c>
      <c r="G13" s="203">
        <v>16</v>
      </c>
      <c r="H13" s="175">
        <f t="shared" si="0"/>
        <v>96</v>
      </c>
      <c r="I13" s="175"/>
      <c r="J13" s="175">
        <f t="shared" si="1"/>
        <v>0</v>
      </c>
      <c r="K13" s="175">
        <v>11</v>
      </c>
      <c r="L13" s="175">
        <f t="shared" si="2"/>
        <v>26</v>
      </c>
      <c r="M13" s="176"/>
      <c r="N13" s="175">
        <f t="shared" si="3"/>
        <v>0</v>
      </c>
      <c r="O13" s="176">
        <v>5</v>
      </c>
      <c r="P13" s="176">
        <f t="shared" si="4"/>
        <v>10</v>
      </c>
      <c r="Q13" s="176">
        <v>7</v>
      </c>
      <c r="R13" s="176">
        <f t="shared" si="5"/>
        <v>21</v>
      </c>
      <c r="S13" s="177">
        <f t="shared" si="6"/>
        <v>153</v>
      </c>
      <c r="T13" s="174"/>
      <c r="U13" s="175">
        <f t="shared" si="7"/>
        <v>0</v>
      </c>
      <c r="V13" s="175"/>
      <c r="W13" s="175">
        <f t="shared" si="8"/>
        <v>0</v>
      </c>
      <c r="X13" s="175"/>
      <c r="Y13" s="175">
        <f t="shared" si="9"/>
        <v>0</v>
      </c>
      <c r="Z13" s="175"/>
      <c r="AA13" s="175">
        <f t="shared" si="10"/>
        <v>0</v>
      </c>
      <c r="AB13" s="177">
        <f t="shared" si="11"/>
        <v>0</v>
      </c>
      <c r="AC13" s="174"/>
      <c r="AD13" s="175"/>
      <c r="AE13" s="177"/>
      <c r="AF13" s="174">
        <v>1</v>
      </c>
      <c r="AG13" s="175">
        <f t="shared" si="12"/>
        <v>12</v>
      </c>
      <c r="AH13" s="175"/>
      <c r="AI13" s="175">
        <f t="shared" si="13"/>
        <v>0</v>
      </c>
      <c r="AJ13" s="175">
        <v>1</v>
      </c>
      <c r="AK13" s="175">
        <f t="shared" si="14"/>
        <v>3</v>
      </c>
      <c r="AL13" s="175"/>
      <c r="AM13" s="175">
        <f t="shared" si="15"/>
        <v>0</v>
      </c>
      <c r="AN13" s="175"/>
      <c r="AO13" s="175">
        <f t="shared" si="16"/>
        <v>0</v>
      </c>
      <c r="AP13" s="175"/>
      <c r="AQ13" s="175">
        <f t="shared" si="17"/>
        <v>0</v>
      </c>
      <c r="AR13" s="175">
        <v>1</v>
      </c>
      <c r="AS13" s="175">
        <f t="shared" si="18"/>
        <v>1</v>
      </c>
      <c r="AT13" s="175"/>
      <c r="AU13" s="175">
        <f t="shared" si="19"/>
        <v>0</v>
      </c>
      <c r="AV13" s="175"/>
      <c r="AW13" s="175">
        <f t="shared" si="20"/>
        <v>0</v>
      </c>
      <c r="AX13" s="179">
        <f t="shared" si="21"/>
        <v>4</v>
      </c>
      <c r="AY13" s="180">
        <f t="shared" si="22"/>
        <v>16</v>
      </c>
      <c r="AZ13" s="181">
        <f t="shared" si="23"/>
        <v>169</v>
      </c>
    </row>
    <row r="14" spans="1:52" s="52" customFormat="1" x14ac:dyDescent="0.2">
      <c r="A14" s="174">
        <v>10</v>
      </c>
      <c r="B14" s="170" t="s">
        <v>415</v>
      </c>
      <c r="C14" s="171">
        <v>22878</v>
      </c>
      <c r="D14" s="172" t="s">
        <v>62</v>
      </c>
      <c r="E14" s="173" t="s">
        <v>28</v>
      </c>
      <c r="F14" s="170" t="s">
        <v>62</v>
      </c>
      <c r="G14" s="203">
        <v>16</v>
      </c>
      <c r="H14" s="175">
        <f t="shared" si="0"/>
        <v>96</v>
      </c>
      <c r="I14" s="175"/>
      <c r="J14" s="175">
        <f t="shared" si="1"/>
        <v>0</v>
      </c>
      <c r="K14" s="175">
        <v>11</v>
      </c>
      <c r="L14" s="175">
        <f t="shared" si="2"/>
        <v>26</v>
      </c>
      <c r="M14" s="176"/>
      <c r="N14" s="175">
        <f t="shared" si="3"/>
        <v>0</v>
      </c>
      <c r="O14" s="176">
        <v>5</v>
      </c>
      <c r="P14" s="176">
        <f t="shared" si="4"/>
        <v>10</v>
      </c>
      <c r="Q14" s="176">
        <v>7</v>
      </c>
      <c r="R14" s="176">
        <f t="shared" si="5"/>
        <v>21</v>
      </c>
      <c r="S14" s="177">
        <f t="shared" si="6"/>
        <v>153</v>
      </c>
      <c r="T14" s="174"/>
      <c r="U14" s="175">
        <f t="shared" si="7"/>
        <v>0</v>
      </c>
      <c r="V14" s="175"/>
      <c r="W14" s="175">
        <f t="shared" si="8"/>
        <v>0</v>
      </c>
      <c r="X14" s="175"/>
      <c r="Y14" s="175">
        <f t="shared" si="9"/>
        <v>0</v>
      </c>
      <c r="Z14" s="175"/>
      <c r="AA14" s="175">
        <f t="shared" si="10"/>
        <v>0</v>
      </c>
      <c r="AB14" s="177">
        <f t="shared" si="11"/>
        <v>0</v>
      </c>
      <c r="AC14" s="174"/>
      <c r="AD14" s="175"/>
      <c r="AE14" s="177"/>
      <c r="AF14" s="174">
        <v>1</v>
      </c>
      <c r="AG14" s="175">
        <f t="shared" si="12"/>
        <v>12</v>
      </c>
      <c r="AH14" s="175"/>
      <c r="AI14" s="175">
        <f t="shared" si="13"/>
        <v>0</v>
      </c>
      <c r="AJ14" s="175">
        <v>1</v>
      </c>
      <c r="AK14" s="175">
        <f t="shared" si="14"/>
        <v>3</v>
      </c>
      <c r="AL14" s="175"/>
      <c r="AM14" s="175">
        <f t="shared" si="15"/>
        <v>0</v>
      </c>
      <c r="AN14" s="175"/>
      <c r="AO14" s="175">
        <f t="shared" si="16"/>
        <v>0</v>
      </c>
      <c r="AP14" s="175"/>
      <c r="AQ14" s="175">
        <f t="shared" si="17"/>
        <v>0</v>
      </c>
      <c r="AR14" s="175">
        <v>1</v>
      </c>
      <c r="AS14" s="175">
        <f t="shared" si="18"/>
        <v>1</v>
      </c>
      <c r="AT14" s="175"/>
      <c r="AU14" s="175">
        <f t="shared" si="19"/>
        <v>0</v>
      </c>
      <c r="AV14" s="175"/>
      <c r="AW14" s="175">
        <f t="shared" si="20"/>
        <v>0</v>
      </c>
      <c r="AX14" s="179">
        <f t="shared" si="21"/>
        <v>4</v>
      </c>
      <c r="AY14" s="180">
        <f t="shared" si="22"/>
        <v>16</v>
      </c>
      <c r="AZ14" s="181">
        <f t="shared" si="23"/>
        <v>169</v>
      </c>
    </row>
    <row r="15" spans="1:52" s="52" customFormat="1" x14ac:dyDescent="0.2">
      <c r="A15" s="174">
        <v>11</v>
      </c>
      <c r="B15" s="170" t="s">
        <v>130</v>
      </c>
      <c r="C15" s="171">
        <v>23042</v>
      </c>
      <c r="D15" s="172" t="s">
        <v>62</v>
      </c>
      <c r="E15" s="173" t="s">
        <v>28</v>
      </c>
      <c r="F15" s="170" t="s">
        <v>62</v>
      </c>
      <c r="G15" s="203">
        <v>15</v>
      </c>
      <c r="H15" s="175">
        <f t="shared" si="0"/>
        <v>90</v>
      </c>
      <c r="I15" s="175"/>
      <c r="J15" s="175">
        <f t="shared" si="1"/>
        <v>0</v>
      </c>
      <c r="K15" s="175">
        <v>17</v>
      </c>
      <c r="L15" s="175">
        <f t="shared" si="2"/>
        <v>38</v>
      </c>
      <c r="M15" s="176"/>
      <c r="N15" s="175">
        <f t="shared" si="3"/>
        <v>0</v>
      </c>
      <c r="O15" s="176">
        <v>5</v>
      </c>
      <c r="P15" s="176">
        <f t="shared" si="4"/>
        <v>10</v>
      </c>
      <c r="Q15" s="176">
        <v>6</v>
      </c>
      <c r="R15" s="176">
        <f t="shared" si="5"/>
        <v>18</v>
      </c>
      <c r="S15" s="177">
        <f t="shared" si="6"/>
        <v>156</v>
      </c>
      <c r="T15" s="174"/>
      <c r="U15" s="175">
        <f t="shared" si="7"/>
        <v>0</v>
      </c>
      <c r="V15" s="175"/>
      <c r="W15" s="175">
        <f t="shared" si="8"/>
        <v>0</v>
      </c>
      <c r="X15" s="175"/>
      <c r="Y15" s="175">
        <f t="shared" si="9"/>
        <v>0</v>
      </c>
      <c r="Z15" s="175"/>
      <c r="AA15" s="175">
        <f t="shared" si="10"/>
        <v>0</v>
      </c>
      <c r="AB15" s="177">
        <f t="shared" si="11"/>
        <v>0</v>
      </c>
      <c r="AC15" s="174"/>
      <c r="AD15" s="175"/>
      <c r="AE15" s="177"/>
      <c r="AF15" s="174">
        <v>1</v>
      </c>
      <c r="AG15" s="175">
        <f t="shared" si="12"/>
        <v>12</v>
      </c>
      <c r="AH15" s="175"/>
      <c r="AI15" s="175">
        <f t="shared" si="13"/>
        <v>0</v>
      </c>
      <c r="AJ15" s="175"/>
      <c r="AK15" s="175">
        <f t="shared" si="14"/>
        <v>0</v>
      </c>
      <c r="AL15" s="175"/>
      <c r="AM15" s="175">
        <f t="shared" si="15"/>
        <v>0</v>
      </c>
      <c r="AN15" s="175"/>
      <c r="AO15" s="175">
        <f t="shared" si="16"/>
        <v>0</v>
      </c>
      <c r="AP15" s="175"/>
      <c r="AQ15" s="175">
        <f t="shared" si="17"/>
        <v>0</v>
      </c>
      <c r="AR15" s="175">
        <v>1</v>
      </c>
      <c r="AS15" s="175">
        <f t="shared" si="18"/>
        <v>1</v>
      </c>
      <c r="AT15" s="175"/>
      <c r="AU15" s="175">
        <f t="shared" si="19"/>
        <v>0</v>
      </c>
      <c r="AV15" s="175"/>
      <c r="AW15" s="175">
        <f t="shared" si="20"/>
        <v>0</v>
      </c>
      <c r="AX15" s="179">
        <f t="shared" si="21"/>
        <v>1</v>
      </c>
      <c r="AY15" s="180">
        <f t="shared" si="22"/>
        <v>13</v>
      </c>
      <c r="AZ15" s="181">
        <f t="shared" si="23"/>
        <v>169</v>
      </c>
    </row>
    <row r="16" spans="1:52" s="52" customFormat="1" x14ac:dyDescent="0.2">
      <c r="A16" s="174">
        <v>12</v>
      </c>
      <c r="B16" s="170" t="s">
        <v>139</v>
      </c>
      <c r="C16" s="171">
        <v>26120</v>
      </c>
      <c r="D16" s="172" t="s">
        <v>42</v>
      </c>
      <c r="E16" s="173" t="s">
        <v>28</v>
      </c>
      <c r="F16" s="170" t="s">
        <v>62</v>
      </c>
      <c r="G16" s="203">
        <v>14</v>
      </c>
      <c r="H16" s="175">
        <f t="shared" si="0"/>
        <v>84</v>
      </c>
      <c r="I16" s="175"/>
      <c r="J16" s="175">
        <f t="shared" si="1"/>
        <v>0</v>
      </c>
      <c r="K16" s="175">
        <v>16</v>
      </c>
      <c r="L16" s="175">
        <f t="shared" si="2"/>
        <v>36</v>
      </c>
      <c r="M16" s="176"/>
      <c r="N16" s="175">
        <f t="shared" si="3"/>
        <v>0</v>
      </c>
      <c r="O16" s="176">
        <v>5</v>
      </c>
      <c r="P16" s="176">
        <f t="shared" si="4"/>
        <v>10</v>
      </c>
      <c r="Q16" s="176">
        <v>7</v>
      </c>
      <c r="R16" s="176">
        <f t="shared" si="5"/>
        <v>21</v>
      </c>
      <c r="S16" s="177">
        <f t="shared" si="6"/>
        <v>151</v>
      </c>
      <c r="T16" s="174"/>
      <c r="U16" s="175">
        <f t="shared" si="7"/>
        <v>0</v>
      </c>
      <c r="V16" s="175"/>
      <c r="W16" s="175">
        <f t="shared" si="8"/>
        <v>0</v>
      </c>
      <c r="X16" s="175">
        <v>1</v>
      </c>
      <c r="Y16" s="175">
        <f t="shared" si="9"/>
        <v>3</v>
      </c>
      <c r="Z16" s="175"/>
      <c r="AA16" s="175">
        <f t="shared" si="10"/>
        <v>0</v>
      </c>
      <c r="AB16" s="177">
        <f t="shared" si="11"/>
        <v>3</v>
      </c>
      <c r="AC16" s="174"/>
      <c r="AD16" s="175"/>
      <c r="AE16" s="177"/>
      <c r="AF16" s="174">
        <v>1</v>
      </c>
      <c r="AG16" s="175">
        <f t="shared" si="12"/>
        <v>12</v>
      </c>
      <c r="AH16" s="175"/>
      <c r="AI16" s="175">
        <f t="shared" si="13"/>
        <v>0</v>
      </c>
      <c r="AJ16" s="175">
        <v>1</v>
      </c>
      <c r="AK16" s="175">
        <f t="shared" si="14"/>
        <v>3</v>
      </c>
      <c r="AL16" s="175"/>
      <c r="AM16" s="175">
        <f t="shared" si="15"/>
        <v>0</v>
      </c>
      <c r="AN16" s="175"/>
      <c r="AO16" s="175">
        <f t="shared" si="16"/>
        <v>0</v>
      </c>
      <c r="AP16" s="175"/>
      <c r="AQ16" s="175">
        <f t="shared" si="17"/>
        <v>0</v>
      </c>
      <c r="AR16" s="175"/>
      <c r="AS16" s="175">
        <f t="shared" si="18"/>
        <v>0</v>
      </c>
      <c r="AT16" s="175"/>
      <c r="AU16" s="175">
        <f t="shared" si="19"/>
        <v>0</v>
      </c>
      <c r="AV16" s="175"/>
      <c r="AW16" s="175">
        <f t="shared" si="20"/>
        <v>0</v>
      </c>
      <c r="AX16" s="179">
        <f t="shared" si="21"/>
        <v>3</v>
      </c>
      <c r="AY16" s="180">
        <f t="shared" si="22"/>
        <v>15</v>
      </c>
      <c r="AZ16" s="181">
        <f t="shared" si="23"/>
        <v>169</v>
      </c>
    </row>
    <row r="17" spans="1:52" s="52" customFormat="1" x14ac:dyDescent="0.2">
      <c r="A17" s="174">
        <v>13</v>
      </c>
      <c r="B17" s="170" t="s">
        <v>154</v>
      </c>
      <c r="C17" s="171">
        <v>21736</v>
      </c>
      <c r="D17" s="172" t="s">
        <v>62</v>
      </c>
      <c r="E17" s="173" t="s">
        <v>28</v>
      </c>
      <c r="F17" s="170" t="s">
        <v>62</v>
      </c>
      <c r="G17" s="203">
        <v>16</v>
      </c>
      <c r="H17" s="175">
        <f t="shared" si="0"/>
        <v>96</v>
      </c>
      <c r="I17" s="175"/>
      <c r="J17" s="175">
        <f t="shared" si="1"/>
        <v>0</v>
      </c>
      <c r="K17" s="175">
        <v>11</v>
      </c>
      <c r="L17" s="175">
        <f t="shared" si="2"/>
        <v>26</v>
      </c>
      <c r="M17" s="176"/>
      <c r="N17" s="175">
        <f t="shared" si="3"/>
        <v>0</v>
      </c>
      <c r="O17" s="176">
        <v>5</v>
      </c>
      <c r="P17" s="176">
        <f t="shared" si="4"/>
        <v>10</v>
      </c>
      <c r="Q17" s="176">
        <v>7</v>
      </c>
      <c r="R17" s="176">
        <f t="shared" si="5"/>
        <v>21</v>
      </c>
      <c r="S17" s="177">
        <f t="shared" si="6"/>
        <v>153</v>
      </c>
      <c r="T17" s="174"/>
      <c r="U17" s="175">
        <f t="shared" si="7"/>
        <v>0</v>
      </c>
      <c r="V17" s="175"/>
      <c r="W17" s="175">
        <f t="shared" si="8"/>
        <v>0</v>
      </c>
      <c r="X17" s="175"/>
      <c r="Y17" s="175">
        <f t="shared" si="9"/>
        <v>0</v>
      </c>
      <c r="Z17" s="175"/>
      <c r="AA17" s="175">
        <f t="shared" si="10"/>
        <v>0</v>
      </c>
      <c r="AB17" s="177">
        <f t="shared" si="11"/>
        <v>0</v>
      </c>
      <c r="AC17" s="174"/>
      <c r="AD17" s="175"/>
      <c r="AE17" s="177"/>
      <c r="AF17" s="174">
        <v>1</v>
      </c>
      <c r="AG17" s="175">
        <f t="shared" si="12"/>
        <v>12</v>
      </c>
      <c r="AH17" s="175"/>
      <c r="AI17" s="175">
        <f t="shared" si="13"/>
        <v>0</v>
      </c>
      <c r="AJ17" s="175">
        <v>1</v>
      </c>
      <c r="AK17" s="175">
        <f t="shared" si="14"/>
        <v>3</v>
      </c>
      <c r="AL17" s="175"/>
      <c r="AM17" s="175">
        <f t="shared" si="15"/>
        <v>0</v>
      </c>
      <c r="AN17" s="175"/>
      <c r="AO17" s="175">
        <f t="shared" si="16"/>
        <v>0</v>
      </c>
      <c r="AP17" s="175"/>
      <c r="AQ17" s="175">
        <f t="shared" si="17"/>
        <v>0</v>
      </c>
      <c r="AR17" s="175"/>
      <c r="AS17" s="175">
        <f t="shared" si="18"/>
        <v>0</v>
      </c>
      <c r="AT17" s="175"/>
      <c r="AU17" s="175">
        <f t="shared" si="19"/>
        <v>0</v>
      </c>
      <c r="AV17" s="175"/>
      <c r="AW17" s="175">
        <f t="shared" si="20"/>
        <v>0</v>
      </c>
      <c r="AX17" s="179">
        <f t="shared" si="21"/>
        <v>3</v>
      </c>
      <c r="AY17" s="180">
        <f t="shared" si="22"/>
        <v>15</v>
      </c>
      <c r="AZ17" s="181">
        <f t="shared" si="23"/>
        <v>168</v>
      </c>
    </row>
    <row r="18" spans="1:52" s="52" customFormat="1" x14ac:dyDescent="0.2">
      <c r="A18" s="174">
        <v>14</v>
      </c>
      <c r="B18" s="170" t="s">
        <v>152</v>
      </c>
      <c r="C18" s="171">
        <v>24070</v>
      </c>
      <c r="D18" s="172" t="s">
        <v>62</v>
      </c>
      <c r="E18" s="173" t="s">
        <v>28</v>
      </c>
      <c r="F18" s="170" t="s">
        <v>62</v>
      </c>
      <c r="G18" s="203">
        <v>14</v>
      </c>
      <c r="H18" s="175">
        <f t="shared" si="0"/>
        <v>84</v>
      </c>
      <c r="I18" s="175"/>
      <c r="J18" s="175">
        <f t="shared" si="1"/>
        <v>0</v>
      </c>
      <c r="K18" s="175">
        <v>14</v>
      </c>
      <c r="L18" s="175">
        <f t="shared" si="2"/>
        <v>32</v>
      </c>
      <c r="M18" s="176"/>
      <c r="N18" s="175">
        <f t="shared" si="3"/>
        <v>0</v>
      </c>
      <c r="O18" s="176">
        <v>5</v>
      </c>
      <c r="P18" s="176">
        <f t="shared" si="4"/>
        <v>10</v>
      </c>
      <c r="Q18" s="176">
        <v>7</v>
      </c>
      <c r="R18" s="176">
        <f t="shared" si="5"/>
        <v>21</v>
      </c>
      <c r="S18" s="177">
        <f t="shared" si="6"/>
        <v>147</v>
      </c>
      <c r="T18" s="174"/>
      <c r="U18" s="175">
        <f t="shared" si="7"/>
        <v>0</v>
      </c>
      <c r="V18" s="175"/>
      <c r="W18" s="175">
        <f t="shared" si="8"/>
        <v>0</v>
      </c>
      <c r="X18" s="175">
        <v>1</v>
      </c>
      <c r="Y18" s="175">
        <f t="shared" si="9"/>
        <v>3</v>
      </c>
      <c r="Z18" s="261" t="s">
        <v>114</v>
      </c>
      <c r="AA18" s="175">
        <f t="shared" si="10"/>
        <v>6</v>
      </c>
      <c r="AB18" s="177">
        <f t="shared" si="11"/>
        <v>9</v>
      </c>
      <c r="AC18" s="174"/>
      <c r="AD18" s="175"/>
      <c r="AE18" s="177" t="s">
        <v>114</v>
      </c>
      <c r="AF18" s="174">
        <v>1</v>
      </c>
      <c r="AG18" s="175">
        <f t="shared" si="12"/>
        <v>12</v>
      </c>
      <c r="AH18" s="175"/>
      <c r="AI18" s="175">
        <f t="shared" si="13"/>
        <v>0</v>
      </c>
      <c r="AJ18" s="175"/>
      <c r="AK18" s="175">
        <f t="shared" si="14"/>
        <v>0</v>
      </c>
      <c r="AL18" s="175"/>
      <c r="AM18" s="175">
        <f t="shared" si="15"/>
        <v>0</v>
      </c>
      <c r="AN18" s="175"/>
      <c r="AO18" s="175">
        <f t="shared" si="16"/>
        <v>0</v>
      </c>
      <c r="AP18" s="175"/>
      <c r="AQ18" s="175">
        <f t="shared" si="17"/>
        <v>0</v>
      </c>
      <c r="AR18" s="175"/>
      <c r="AS18" s="175">
        <f t="shared" si="18"/>
        <v>0</v>
      </c>
      <c r="AT18" s="175"/>
      <c r="AU18" s="175">
        <f t="shared" si="19"/>
        <v>0</v>
      </c>
      <c r="AV18" s="175"/>
      <c r="AW18" s="175">
        <f t="shared" si="20"/>
        <v>0</v>
      </c>
      <c r="AX18" s="179">
        <f t="shared" si="21"/>
        <v>0</v>
      </c>
      <c r="AY18" s="180">
        <f t="shared" si="22"/>
        <v>12</v>
      </c>
      <c r="AZ18" s="181">
        <f t="shared" si="23"/>
        <v>168</v>
      </c>
    </row>
    <row r="19" spans="1:52" s="52" customFormat="1" x14ac:dyDescent="0.2">
      <c r="A19" s="174">
        <v>15</v>
      </c>
      <c r="B19" s="170" t="s">
        <v>146</v>
      </c>
      <c r="C19" s="171">
        <v>24640</v>
      </c>
      <c r="D19" s="172" t="s">
        <v>42</v>
      </c>
      <c r="E19" s="173" t="s">
        <v>28</v>
      </c>
      <c r="F19" s="170" t="s">
        <v>62</v>
      </c>
      <c r="G19" s="203">
        <v>16</v>
      </c>
      <c r="H19" s="175">
        <f t="shared" si="0"/>
        <v>96</v>
      </c>
      <c r="I19" s="175"/>
      <c r="J19" s="175">
        <f t="shared" si="1"/>
        <v>0</v>
      </c>
      <c r="K19" s="175">
        <v>11</v>
      </c>
      <c r="L19" s="175">
        <f t="shared" si="2"/>
        <v>26</v>
      </c>
      <c r="M19" s="176"/>
      <c r="N19" s="175">
        <f t="shared" si="3"/>
        <v>0</v>
      </c>
      <c r="O19" s="176">
        <v>5</v>
      </c>
      <c r="P19" s="176">
        <f t="shared" si="4"/>
        <v>10</v>
      </c>
      <c r="Q19" s="176">
        <v>7</v>
      </c>
      <c r="R19" s="176">
        <f t="shared" si="5"/>
        <v>21</v>
      </c>
      <c r="S19" s="177">
        <f t="shared" si="6"/>
        <v>153</v>
      </c>
      <c r="T19" s="174"/>
      <c r="U19" s="175">
        <f t="shared" si="7"/>
        <v>0</v>
      </c>
      <c r="V19" s="175"/>
      <c r="W19" s="175">
        <f t="shared" si="8"/>
        <v>0</v>
      </c>
      <c r="X19" s="175"/>
      <c r="Y19" s="175">
        <f t="shared" si="9"/>
        <v>0</v>
      </c>
      <c r="Z19" s="175"/>
      <c r="AA19" s="175">
        <f t="shared" si="10"/>
        <v>0</v>
      </c>
      <c r="AB19" s="177">
        <f t="shared" si="11"/>
        <v>0</v>
      </c>
      <c r="AC19" s="174"/>
      <c r="AD19" s="175"/>
      <c r="AE19" s="177"/>
      <c r="AF19" s="174">
        <v>1</v>
      </c>
      <c r="AG19" s="175">
        <f t="shared" si="12"/>
        <v>12</v>
      </c>
      <c r="AH19" s="175"/>
      <c r="AI19" s="175">
        <f t="shared" si="13"/>
        <v>0</v>
      </c>
      <c r="AJ19" s="175">
        <v>1</v>
      </c>
      <c r="AK19" s="175">
        <f t="shared" si="14"/>
        <v>3</v>
      </c>
      <c r="AL19" s="175"/>
      <c r="AM19" s="175">
        <f t="shared" si="15"/>
        <v>0</v>
      </c>
      <c r="AN19" s="175"/>
      <c r="AO19" s="175">
        <f t="shared" si="16"/>
        <v>0</v>
      </c>
      <c r="AP19" s="175"/>
      <c r="AQ19" s="175">
        <f t="shared" si="17"/>
        <v>0</v>
      </c>
      <c r="AR19" s="175"/>
      <c r="AS19" s="175">
        <f t="shared" si="18"/>
        <v>0</v>
      </c>
      <c r="AT19" s="175"/>
      <c r="AU19" s="175">
        <f t="shared" si="19"/>
        <v>0</v>
      </c>
      <c r="AV19" s="175"/>
      <c r="AW19" s="175">
        <f t="shared" si="20"/>
        <v>0</v>
      </c>
      <c r="AX19" s="179">
        <f t="shared" si="21"/>
        <v>3</v>
      </c>
      <c r="AY19" s="180">
        <f t="shared" si="22"/>
        <v>15</v>
      </c>
      <c r="AZ19" s="181">
        <f t="shared" si="23"/>
        <v>168</v>
      </c>
    </row>
    <row r="20" spans="1:52" s="52" customFormat="1" x14ac:dyDescent="0.2">
      <c r="A20" s="174">
        <v>16</v>
      </c>
      <c r="B20" s="170" t="s">
        <v>349</v>
      </c>
      <c r="C20" s="171">
        <v>22322</v>
      </c>
      <c r="D20" s="172" t="s">
        <v>62</v>
      </c>
      <c r="E20" s="173" t="s">
        <v>28</v>
      </c>
      <c r="F20" s="170" t="s">
        <v>62</v>
      </c>
      <c r="G20" s="203">
        <v>16</v>
      </c>
      <c r="H20" s="175">
        <f t="shared" si="0"/>
        <v>96</v>
      </c>
      <c r="I20" s="175"/>
      <c r="J20" s="175">
        <f t="shared" si="1"/>
        <v>0</v>
      </c>
      <c r="K20" s="175">
        <v>12</v>
      </c>
      <c r="L20" s="175">
        <f t="shared" si="2"/>
        <v>28</v>
      </c>
      <c r="M20" s="176"/>
      <c r="N20" s="175">
        <f t="shared" si="3"/>
        <v>0</v>
      </c>
      <c r="O20" s="176">
        <v>5</v>
      </c>
      <c r="P20" s="176">
        <f t="shared" si="4"/>
        <v>10</v>
      </c>
      <c r="Q20" s="176">
        <v>7</v>
      </c>
      <c r="R20" s="176">
        <f t="shared" si="5"/>
        <v>21</v>
      </c>
      <c r="S20" s="177">
        <f t="shared" si="6"/>
        <v>155</v>
      </c>
      <c r="T20" s="174"/>
      <c r="U20" s="175">
        <f t="shared" si="7"/>
        <v>0</v>
      </c>
      <c r="V20" s="175"/>
      <c r="W20" s="175">
        <f t="shared" si="8"/>
        <v>0</v>
      </c>
      <c r="X20" s="175"/>
      <c r="Y20" s="175">
        <f t="shared" si="9"/>
        <v>0</v>
      </c>
      <c r="Z20" s="175"/>
      <c r="AA20" s="175">
        <f t="shared" si="10"/>
        <v>0</v>
      </c>
      <c r="AB20" s="177">
        <f t="shared" si="11"/>
        <v>0</v>
      </c>
      <c r="AC20" s="174"/>
      <c r="AD20" s="175"/>
      <c r="AE20" s="177"/>
      <c r="AF20" s="174">
        <v>1</v>
      </c>
      <c r="AG20" s="175">
        <f t="shared" si="12"/>
        <v>12</v>
      </c>
      <c r="AH20" s="175"/>
      <c r="AI20" s="175">
        <f t="shared" si="13"/>
        <v>0</v>
      </c>
      <c r="AJ20" s="175"/>
      <c r="AK20" s="175">
        <f t="shared" si="14"/>
        <v>0</v>
      </c>
      <c r="AL20" s="175"/>
      <c r="AM20" s="175">
        <f t="shared" si="15"/>
        <v>0</v>
      </c>
      <c r="AN20" s="175"/>
      <c r="AO20" s="175">
        <f t="shared" si="16"/>
        <v>0</v>
      </c>
      <c r="AP20" s="175"/>
      <c r="AQ20" s="175">
        <f t="shared" si="17"/>
        <v>0</v>
      </c>
      <c r="AR20" s="175"/>
      <c r="AS20" s="175">
        <f t="shared" si="18"/>
        <v>0</v>
      </c>
      <c r="AT20" s="175"/>
      <c r="AU20" s="175">
        <f t="shared" si="19"/>
        <v>0</v>
      </c>
      <c r="AV20" s="175"/>
      <c r="AW20" s="175">
        <f t="shared" si="20"/>
        <v>0</v>
      </c>
      <c r="AX20" s="179">
        <f t="shared" si="21"/>
        <v>0</v>
      </c>
      <c r="AY20" s="180">
        <f t="shared" si="22"/>
        <v>12</v>
      </c>
      <c r="AZ20" s="181">
        <f t="shared" si="23"/>
        <v>167</v>
      </c>
    </row>
    <row r="21" spans="1:52" s="52" customFormat="1" ht="14.25" customHeight="1" x14ac:dyDescent="0.2">
      <c r="A21" s="174">
        <v>17</v>
      </c>
      <c r="B21" s="170" t="s">
        <v>133</v>
      </c>
      <c r="C21" s="171">
        <v>25363</v>
      </c>
      <c r="D21" s="172" t="s">
        <v>62</v>
      </c>
      <c r="E21" s="173" t="s">
        <v>28</v>
      </c>
      <c r="F21" s="170" t="s">
        <v>62</v>
      </c>
      <c r="G21" s="203">
        <v>14</v>
      </c>
      <c r="H21" s="175">
        <f t="shared" si="0"/>
        <v>84</v>
      </c>
      <c r="I21" s="175"/>
      <c r="J21" s="175">
        <f t="shared" si="1"/>
        <v>0</v>
      </c>
      <c r="K21" s="175">
        <v>15</v>
      </c>
      <c r="L21" s="175">
        <f t="shared" si="2"/>
        <v>34</v>
      </c>
      <c r="M21" s="176"/>
      <c r="N21" s="175">
        <f t="shared" si="3"/>
        <v>0</v>
      </c>
      <c r="O21" s="176">
        <v>5</v>
      </c>
      <c r="P21" s="176">
        <f t="shared" si="4"/>
        <v>10</v>
      </c>
      <c r="Q21" s="176">
        <v>7</v>
      </c>
      <c r="R21" s="176">
        <f t="shared" si="5"/>
        <v>21</v>
      </c>
      <c r="S21" s="177">
        <f t="shared" si="6"/>
        <v>149</v>
      </c>
      <c r="T21" s="174"/>
      <c r="U21" s="175">
        <f t="shared" si="7"/>
        <v>0</v>
      </c>
      <c r="V21" s="175"/>
      <c r="W21" s="175">
        <f t="shared" si="8"/>
        <v>0</v>
      </c>
      <c r="X21" s="175"/>
      <c r="Y21" s="175">
        <f t="shared" si="9"/>
        <v>0</v>
      </c>
      <c r="Z21" s="175"/>
      <c r="AA21" s="175">
        <f t="shared" si="10"/>
        <v>0</v>
      </c>
      <c r="AB21" s="177">
        <f t="shared" si="11"/>
        <v>0</v>
      </c>
      <c r="AC21" s="174"/>
      <c r="AD21" s="175"/>
      <c r="AE21" s="177"/>
      <c r="AF21" s="174">
        <v>1</v>
      </c>
      <c r="AG21" s="175">
        <f t="shared" si="12"/>
        <v>12</v>
      </c>
      <c r="AH21" s="175"/>
      <c r="AI21" s="175">
        <f t="shared" si="13"/>
        <v>0</v>
      </c>
      <c r="AJ21" s="175">
        <v>2</v>
      </c>
      <c r="AK21" s="175">
        <f t="shared" si="14"/>
        <v>6</v>
      </c>
      <c r="AL21" s="175"/>
      <c r="AM21" s="175">
        <f t="shared" si="15"/>
        <v>0</v>
      </c>
      <c r="AN21" s="175"/>
      <c r="AO21" s="175">
        <f t="shared" si="16"/>
        <v>0</v>
      </c>
      <c r="AP21" s="175"/>
      <c r="AQ21" s="175">
        <f t="shared" si="17"/>
        <v>0</v>
      </c>
      <c r="AR21" s="175"/>
      <c r="AS21" s="175">
        <f t="shared" si="18"/>
        <v>0</v>
      </c>
      <c r="AT21" s="175"/>
      <c r="AU21" s="175">
        <f t="shared" si="19"/>
        <v>0</v>
      </c>
      <c r="AV21" s="175"/>
      <c r="AW21" s="175">
        <f t="shared" si="20"/>
        <v>0</v>
      </c>
      <c r="AX21" s="179">
        <f t="shared" si="21"/>
        <v>6</v>
      </c>
      <c r="AY21" s="180">
        <f t="shared" si="22"/>
        <v>18</v>
      </c>
      <c r="AZ21" s="181">
        <f t="shared" si="23"/>
        <v>167</v>
      </c>
    </row>
    <row r="22" spans="1:52" s="52" customFormat="1" x14ac:dyDescent="0.2">
      <c r="A22" s="174">
        <v>18</v>
      </c>
      <c r="B22" s="170" t="s">
        <v>155</v>
      </c>
      <c r="C22" s="171">
        <v>20396</v>
      </c>
      <c r="D22" s="172" t="s">
        <v>62</v>
      </c>
      <c r="E22" s="173" t="s">
        <v>28</v>
      </c>
      <c r="F22" s="170" t="s">
        <v>62</v>
      </c>
      <c r="G22" s="203">
        <v>15</v>
      </c>
      <c r="H22" s="175">
        <f t="shared" si="0"/>
        <v>90</v>
      </c>
      <c r="I22" s="175"/>
      <c r="J22" s="175">
        <f t="shared" si="1"/>
        <v>0</v>
      </c>
      <c r="K22" s="175">
        <v>16</v>
      </c>
      <c r="L22" s="175">
        <f t="shared" si="2"/>
        <v>36</v>
      </c>
      <c r="M22" s="176"/>
      <c r="N22" s="175">
        <f t="shared" si="3"/>
        <v>0</v>
      </c>
      <c r="O22" s="176">
        <v>5</v>
      </c>
      <c r="P22" s="176">
        <f t="shared" si="4"/>
        <v>10</v>
      </c>
      <c r="Q22" s="176">
        <v>6</v>
      </c>
      <c r="R22" s="176">
        <f t="shared" si="5"/>
        <v>18</v>
      </c>
      <c r="S22" s="177">
        <f t="shared" si="6"/>
        <v>154</v>
      </c>
      <c r="T22" s="174"/>
      <c r="U22" s="175">
        <f t="shared" si="7"/>
        <v>0</v>
      </c>
      <c r="V22" s="175"/>
      <c r="W22" s="175">
        <f t="shared" si="8"/>
        <v>0</v>
      </c>
      <c r="X22" s="175"/>
      <c r="Y22" s="175">
        <f t="shared" si="9"/>
        <v>0</v>
      </c>
      <c r="Z22" s="175"/>
      <c r="AA22" s="175">
        <f t="shared" si="10"/>
        <v>0</v>
      </c>
      <c r="AB22" s="177">
        <f t="shared" si="11"/>
        <v>0</v>
      </c>
      <c r="AC22" s="174"/>
      <c r="AD22" s="175"/>
      <c r="AE22" s="177"/>
      <c r="AF22" s="174">
        <v>1</v>
      </c>
      <c r="AG22" s="175">
        <f t="shared" si="12"/>
        <v>12</v>
      </c>
      <c r="AH22" s="175"/>
      <c r="AI22" s="175">
        <f t="shared" si="13"/>
        <v>0</v>
      </c>
      <c r="AJ22" s="175"/>
      <c r="AK22" s="175">
        <f t="shared" si="14"/>
        <v>0</v>
      </c>
      <c r="AL22" s="175"/>
      <c r="AM22" s="175">
        <f t="shared" si="15"/>
        <v>0</v>
      </c>
      <c r="AN22" s="175"/>
      <c r="AO22" s="175">
        <f t="shared" si="16"/>
        <v>0</v>
      </c>
      <c r="AP22" s="175"/>
      <c r="AQ22" s="175">
        <f t="shared" si="17"/>
        <v>0</v>
      </c>
      <c r="AR22" s="175"/>
      <c r="AS22" s="175">
        <f t="shared" si="18"/>
        <v>0</v>
      </c>
      <c r="AT22" s="175"/>
      <c r="AU22" s="175">
        <f t="shared" si="19"/>
        <v>0</v>
      </c>
      <c r="AV22" s="175"/>
      <c r="AW22" s="175">
        <f t="shared" si="20"/>
        <v>0</v>
      </c>
      <c r="AX22" s="179">
        <f t="shared" si="21"/>
        <v>0</v>
      </c>
      <c r="AY22" s="180">
        <f t="shared" si="22"/>
        <v>12</v>
      </c>
      <c r="AZ22" s="181">
        <f t="shared" si="23"/>
        <v>166</v>
      </c>
    </row>
    <row r="23" spans="1:52" s="52" customFormat="1" x14ac:dyDescent="0.2">
      <c r="A23" s="174">
        <v>19</v>
      </c>
      <c r="B23" s="170" t="s">
        <v>148</v>
      </c>
      <c r="C23" s="171">
        <v>21274</v>
      </c>
      <c r="D23" s="172" t="s">
        <v>62</v>
      </c>
      <c r="E23" s="173" t="s">
        <v>149</v>
      </c>
      <c r="F23" s="170" t="s">
        <v>62</v>
      </c>
      <c r="G23" s="203">
        <v>16</v>
      </c>
      <c r="H23" s="175">
        <f t="shared" si="0"/>
        <v>96</v>
      </c>
      <c r="I23" s="175"/>
      <c r="J23" s="175">
        <f t="shared" si="1"/>
        <v>0</v>
      </c>
      <c r="K23" s="175">
        <v>11</v>
      </c>
      <c r="L23" s="175">
        <f t="shared" si="2"/>
        <v>26</v>
      </c>
      <c r="M23" s="176"/>
      <c r="N23" s="175">
        <f t="shared" si="3"/>
        <v>0</v>
      </c>
      <c r="O23" s="176">
        <v>5</v>
      </c>
      <c r="P23" s="176">
        <f t="shared" si="4"/>
        <v>10</v>
      </c>
      <c r="Q23" s="176">
        <v>5</v>
      </c>
      <c r="R23" s="176">
        <f t="shared" si="5"/>
        <v>15</v>
      </c>
      <c r="S23" s="177">
        <f t="shared" si="6"/>
        <v>147</v>
      </c>
      <c r="T23" s="174"/>
      <c r="U23" s="175">
        <f t="shared" si="7"/>
        <v>0</v>
      </c>
      <c r="V23" s="175"/>
      <c r="W23" s="175">
        <f t="shared" si="8"/>
        <v>0</v>
      </c>
      <c r="X23" s="175"/>
      <c r="Y23" s="175">
        <f t="shared" si="9"/>
        <v>0</v>
      </c>
      <c r="Z23" s="175"/>
      <c r="AA23" s="175">
        <f t="shared" si="10"/>
        <v>0</v>
      </c>
      <c r="AB23" s="177">
        <f t="shared" si="11"/>
        <v>0</v>
      </c>
      <c r="AC23" s="174"/>
      <c r="AD23" s="175"/>
      <c r="AE23" s="177"/>
      <c r="AF23" s="174">
        <v>1</v>
      </c>
      <c r="AG23" s="175">
        <f t="shared" si="12"/>
        <v>12</v>
      </c>
      <c r="AH23" s="175"/>
      <c r="AI23" s="175">
        <f t="shared" si="13"/>
        <v>0</v>
      </c>
      <c r="AJ23" s="175">
        <v>2</v>
      </c>
      <c r="AK23" s="175">
        <f t="shared" si="14"/>
        <v>6</v>
      </c>
      <c r="AL23" s="175"/>
      <c r="AM23" s="175">
        <f t="shared" si="15"/>
        <v>0</v>
      </c>
      <c r="AN23" s="175"/>
      <c r="AO23" s="175">
        <f t="shared" si="16"/>
        <v>0</v>
      </c>
      <c r="AP23" s="175"/>
      <c r="AQ23" s="175">
        <f t="shared" si="17"/>
        <v>0</v>
      </c>
      <c r="AR23" s="175">
        <v>1</v>
      </c>
      <c r="AS23" s="175">
        <f t="shared" si="18"/>
        <v>1</v>
      </c>
      <c r="AT23" s="175"/>
      <c r="AU23" s="175">
        <f t="shared" si="19"/>
        <v>0</v>
      </c>
      <c r="AV23" s="175"/>
      <c r="AW23" s="175">
        <f t="shared" si="20"/>
        <v>0</v>
      </c>
      <c r="AX23" s="179">
        <f t="shared" si="21"/>
        <v>7</v>
      </c>
      <c r="AY23" s="180">
        <f t="shared" si="22"/>
        <v>19</v>
      </c>
      <c r="AZ23" s="181">
        <f t="shared" si="23"/>
        <v>166</v>
      </c>
    </row>
    <row r="24" spans="1:52" s="52" customFormat="1" x14ac:dyDescent="0.2">
      <c r="A24" s="174">
        <v>20</v>
      </c>
      <c r="B24" s="170" t="s">
        <v>153</v>
      </c>
      <c r="C24" s="171">
        <v>21925</v>
      </c>
      <c r="D24" s="172" t="s">
        <v>62</v>
      </c>
      <c r="E24" s="173" t="s">
        <v>28</v>
      </c>
      <c r="F24" s="170" t="s">
        <v>62</v>
      </c>
      <c r="G24" s="203">
        <v>16</v>
      </c>
      <c r="H24" s="175">
        <f t="shared" si="0"/>
        <v>96</v>
      </c>
      <c r="I24" s="175"/>
      <c r="J24" s="175">
        <f t="shared" si="1"/>
        <v>0</v>
      </c>
      <c r="K24" s="175">
        <v>11</v>
      </c>
      <c r="L24" s="175">
        <f t="shared" si="2"/>
        <v>26</v>
      </c>
      <c r="M24" s="176"/>
      <c r="N24" s="175">
        <f t="shared" si="3"/>
        <v>0</v>
      </c>
      <c r="O24" s="176">
        <v>5</v>
      </c>
      <c r="P24" s="176">
        <f t="shared" si="4"/>
        <v>10</v>
      </c>
      <c r="Q24" s="176">
        <v>7</v>
      </c>
      <c r="R24" s="176">
        <f t="shared" si="5"/>
        <v>21</v>
      </c>
      <c r="S24" s="177">
        <f t="shared" si="6"/>
        <v>153</v>
      </c>
      <c r="T24" s="174"/>
      <c r="U24" s="175">
        <f t="shared" si="7"/>
        <v>0</v>
      </c>
      <c r="V24" s="175"/>
      <c r="W24" s="175">
        <f t="shared" si="8"/>
        <v>0</v>
      </c>
      <c r="X24" s="175"/>
      <c r="Y24" s="175">
        <f t="shared" si="9"/>
        <v>0</v>
      </c>
      <c r="Z24" s="175"/>
      <c r="AA24" s="175">
        <f t="shared" si="10"/>
        <v>0</v>
      </c>
      <c r="AB24" s="177">
        <f t="shared" si="11"/>
        <v>0</v>
      </c>
      <c r="AC24" s="174"/>
      <c r="AD24" s="175"/>
      <c r="AE24" s="177"/>
      <c r="AF24" s="174">
        <v>1</v>
      </c>
      <c r="AG24" s="175">
        <f t="shared" si="12"/>
        <v>12</v>
      </c>
      <c r="AH24" s="175"/>
      <c r="AI24" s="175">
        <f t="shared" si="13"/>
        <v>0</v>
      </c>
      <c r="AJ24" s="175"/>
      <c r="AK24" s="175">
        <f t="shared" si="14"/>
        <v>0</v>
      </c>
      <c r="AL24" s="175"/>
      <c r="AM24" s="175">
        <f t="shared" si="15"/>
        <v>0</v>
      </c>
      <c r="AN24" s="175"/>
      <c r="AO24" s="175">
        <f t="shared" si="16"/>
        <v>0</v>
      </c>
      <c r="AP24" s="175"/>
      <c r="AQ24" s="175">
        <f t="shared" si="17"/>
        <v>0</v>
      </c>
      <c r="AR24" s="175"/>
      <c r="AS24" s="175">
        <f t="shared" si="18"/>
        <v>0</v>
      </c>
      <c r="AT24" s="175"/>
      <c r="AU24" s="175">
        <f t="shared" si="19"/>
        <v>0</v>
      </c>
      <c r="AV24" s="175"/>
      <c r="AW24" s="175">
        <f t="shared" si="20"/>
        <v>0</v>
      </c>
      <c r="AX24" s="179">
        <f t="shared" si="21"/>
        <v>0</v>
      </c>
      <c r="AY24" s="180">
        <f t="shared" si="22"/>
        <v>12</v>
      </c>
      <c r="AZ24" s="181">
        <f t="shared" si="23"/>
        <v>165</v>
      </c>
    </row>
    <row r="25" spans="1:52" s="52" customFormat="1" x14ac:dyDescent="0.2">
      <c r="A25" s="174">
        <v>21</v>
      </c>
      <c r="B25" s="170" t="s">
        <v>141</v>
      </c>
      <c r="C25" s="171">
        <v>20713</v>
      </c>
      <c r="D25" s="172" t="s">
        <v>62</v>
      </c>
      <c r="E25" s="173" t="s">
        <v>28</v>
      </c>
      <c r="F25" s="170" t="s">
        <v>62</v>
      </c>
      <c r="G25" s="203">
        <v>16</v>
      </c>
      <c r="H25" s="175">
        <f t="shared" si="0"/>
        <v>96</v>
      </c>
      <c r="I25" s="175"/>
      <c r="J25" s="175">
        <f t="shared" si="1"/>
        <v>0</v>
      </c>
      <c r="K25" s="175">
        <v>9</v>
      </c>
      <c r="L25" s="175">
        <f t="shared" si="2"/>
        <v>22</v>
      </c>
      <c r="M25" s="176"/>
      <c r="N25" s="175">
        <f t="shared" si="3"/>
        <v>0</v>
      </c>
      <c r="O25" s="176">
        <v>5</v>
      </c>
      <c r="P25" s="176">
        <f t="shared" si="4"/>
        <v>10</v>
      </c>
      <c r="Q25" s="176">
        <v>7</v>
      </c>
      <c r="R25" s="176">
        <f t="shared" si="5"/>
        <v>21</v>
      </c>
      <c r="S25" s="177">
        <f t="shared" si="6"/>
        <v>149</v>
      </c>
      <c r="T25" s="174"/>
      <c r="U25" s="175">
        <f t="shared" si="7"/>
        <v>0</v>
      </c>
      <c r="V25" s="175"/>
      <c r="W25" s="175">
        <f t="shared" si="8"/>
        <v>0</v>
      </c>
      <c r="X25" s="175"/>
      <c r="Y25" s="175">
        <f t="shared" si="9"/>
        <v>0</v>
      </c>
      <c r="Z25" s="175"/>
      <c r="AA25" s="175">
        <f t="shared" si="10"/>
        <v>0</v>
      </c>
      <c r="AB25" s="177">
        <f t="shared" si="11"/>
        <v>0</v>
      </c>
      <c r="AC25" s="174"/>
      <c r="AD25" s="175"/>
      <c r="AE25" s="177"/>
      <c r="AF25" s="174">
        <v>1</v>
      </c>
      <c r="AG25" s="175">
        <f t="shared" si="12"/>
        <v>12</v>
      </c>
      <c r="AH25" s="175"/>
      <c r="AI25" s="175">
        <f t="shared" si="13"/>
        <v>0</v>
      </c>
      <c r="AJ25" s="175">
        <v>1</v>
      </c>
      <c r="AK25" s="175">
        <f t="shared" si="14"/>
        <v>3</v>
      </c>
      <c r="AL25" s="175"/>
      <c r="AM25" s="175">
        <f t="shared" si="15"/>
        <v>0</v>
      </c>
      <c r="AN25" s="175"/>
      <c r="AO25" s="175">
        <f t="shared" si="16"/>
        <v>0</v>
      </c>
      <c r="AP25" s="175"/>
      <c r="AQ25" s="175">
        <f t="shared" si="17"/>
        <v>0</v>
      </c>
      <c r="AR25" s="175"/>
      <c r="AS25" s="175">
        <f t="shared" si="18"/>
        <v>0</v>
      </c>
      <c r="AT25" s="175"/>
      <c r="AU25" s="175">
        <f t="shared" si="19"/>
        <v>0</v>
      </c>
      <c r="AV25" s="175"/>
      <c r="AW25" s="175">
        <f t="shared" si="20"/>
        <v>0</v>
      </c>
      <c r="AX25" s="179">
        <f t="shared" si="21"/>
        <v>3</v>
      </c>
      <c r="AY25" s="180">
        <f t="shared" si="22"/>
        <v>15</v>
      </c>
      <c r="AZ25" s="181">
        <f t="shared" si="23"/>
        <v>164</v>
      </c>
    </row>
    <row r="26" spans="1:52" s="52" customFormat="1" x14ac:dyDescent="0.2">
      <c r="A26" s="174">
        <v>22</v>
      </c>
      <c r="B26" s="170" t="s">
        <v>131</v>
      </c>
      <c r="C26" s="171">
        <v>22869</v>
      </c>
      <c r="D26" s="172" t="s">
        <v>62</v>
      </c>
      <c r="E26" s="173" t="s">
        <v>28</v>
      </c>
      <c r="F26" s="170" t="s">
        <v>62</v>
      </c>
      <c r="G26" s="203">
        <v>15</v>
      </c>
      <c r="H26" s="175">
        <f t="shared" si="0"/>
        <v>90</v>
      </c>
      <c r="I26" s="175"/>
      <c r="J26" s="175">
        <f t="shared" si="1"/>
        <v>0</v>
      </c>
      <c r="K26" s="175">
        <v>10</v>
      </c>
      <c r="L26" s="175">
        <f t="shared" si="2"/>
        <v>24</v>
      </c>
      <c r="M26" s="176"/>
      <c r="N26" s="175">
        <f t="shared" si="3"/>
        <v>0</v>
      </c>
      <c r="O26" s="176">
        <v>5</v>
      </c>
      <c r="P26" s="176">
        <f t="shared" si="4"/>
        <v>10</v>
      </c>
      <c r="Q26" s="176">
        <v>6</v>
      </c>
      <c r="R26" s="176">
        <f t="shared" si="5"/>
        <v>18</v>
      </c>
      <c r="S26" s="177">
        <f t="shared" si="6"/>
        <v>142</v>
      </c>
      <c r="T26" s="174"/>
      <c r="U26" s="175">
        <f t="shared" si="7"/>
        <v>0</v>
      </c>
      <c r="V26" s="175"/>
      <c r="W26" s="175">
        <f t="shared" si="8"/>
        <v>0</v>
      </c>
      <c r="X26" s="175"/>
      <c r="Y26" s="175">
        <f t="shared" si="9"/>
        <v>0</v>
      </c>
      <c r="Z26" s="175"/>
      <c r="AA26" s="175">
        <f t="shared" si="10"/>
        <v>0</v>
      </c>
      <c r="AB26" s="177">
        <f t="shared" si="11"/>
        <v>0</v>
      </c>
      <c r="AC26" s="174"/>
      <c r="AD26" s="175"/>
      <c r="AE26" s="177"/>
      <c r="AF26" s="174">
        <v>1</v>
      </c>
      <c r="AG26" s="175">
        <f t="shared" si="12"/>
        <v>12</v>
      </c>
      <c r="AH26" s="175"/>
      <c r="AI26" s="175">
        <f t="shared" si="13"/>
        <v>0</v>
      </c>
      <c r="AJ26" s="175">
        <v>2</v>
      </c>
      <c r="AK26" s="175">
        <f t="shared" si="14"/>
        <v>6</v>
      </c>
      <c r="AL26" s="175"/>
      <c r="AM26" s="175">
        <f t="shared" si="15"/>
        <v>0</v>
      </c>
      <c r="AN26" s="175">
        <v>1</v>
      </c>
      <c r="AO26" s="175">
        <f t="shared" si="16"/>
        <v>5</v>
      </c>
      <c r="AP26" s="175"/>
      <c r="AQ26" s="175">
        <f t="shared" si="17"/>
        <v>0</v>
      </c>
      <c r="AR26" s="175"/>
      <c r="AS26" s="175">
        <f t="shared" si="18"/>
        <v>0</v>
      </c>
      <c r="AT26" s="175"/>
      <c r="AU26" s="175">
        <f t="shared" si="19"/>
        <v>0</v>
      </c>
      <c r="AV26" s="175">
        <v>1</v>
      </c>
      <c r="AW26" s="175">
        <f t="shared" si="20"/>
        <v>1</v>
      </c>
      <c r="AX26" s="179">
        <f t="shared" si="21"/>
        <v>10</v>
      </c>
      <c r="AY26" s="180">
        <f t="shared" si="22"/>
        <v>22</v>
      </c>
      <c r="AZ26" s="181">
        <f t="shared" si="23"/>
        <v>164</v>
      </c>
    </row>
    <row r="27" spans="1:52" s="52" customFormat="1" x14ac:dyDescent="0.2">
      <c r="A27" s="174">
        <v>23</v>
      </c>
      <c r="B27" s="170" t="s">
        <v>145</v>
      </c>
      <c r="C27" s="171">
        <v>22881</v>
      </c>
      <c r="D27" s="172" t="s">
        <v>62</v>
      </c>
      <c r="E27" s="173" t="s">
        <v>28</v>
      </c>
      <c r="F27" s="170" t="s">
        <v>62</v>
      </c>
      <c r="G27" s="203">
        <v>16</v>
      </c>
      <c r="H27" s="175">
        <f t="shared" si="0"/>
        <v>96</v>
      </c>
      <c r="I27" s="175"/>
      <c r="J27" s="175">
        <f t="shared" si="1"/>
        <v>0</v>
      </c>
      <c r="K27" s="175">
        <v>9</v>
      </c>
      <c r="L27" s="175">
        <f t="shared" si="2"/>
        <v>22</v>
      </c>
      <c r="M27" s="176"/>
      <c r="N27" s="175">
        <f t="shared" si="3"/>
        <v>0</v>
      </c>
      <c r="O27" s="176">
        <v>5</v>
      </c>
      <c r="P27" s="176">
        <f t="shared" si="4"/>
        <v>10</v>
      </c>
      <c r="Q27" s="176">
        <v>7</v>
      </c>
      <c r="R27" s="176">
        <f t="shared" si="5"/>
        <v>21</v>
      </c>
      <c r="S27" s="177">
        <f t="shared" si="6"/>
        <v>149</v>
      </c>
      <c r="T27" s="174"/>
      <c r="U27" s="175">
        <f t="shared" si="7"/>
        <v>0</v>
      </c>
      <c r="V27" s="175"/>
      <c r="W27" s="175">
        <f t="shared" si="8"/>
        <v>0</v>
      </c>
      <c r="X27" s="175"/>
      <c r="Y27" s="175">
        <f t="shared" si="9"/>
        <v>0</v>
      </c>
      <c r="Z27" s="175"/>
      <c r="AA27" s="175">
        <f t="shared" si="10"/>
        <v>0</v>
      </c>
      <c r="AB27" s="177">
        <f t="shared" si="11"/>
        <v>0</v>
      </c>
      <c r="AC27" s="174"/>
      <c r="AD27" s="175"/>
      <c r="AE27" s="177"/>
      <c r="AF27" s="174">
        <v>1</v>
      </c>
      <c r="AG27" s="175">
        <f t="shared" si="12"/>
        <v>12</v>
      </c>
      <c r="AH27" s="175"/>
      <c r="AI27" s="175">
        <f t="shared" si="13"/>
        <v>0</v>
      </c>
      <c r="AJ27" s="175">
        <v>1</v>
      </c>
      <c r="AK27" s="175">
        <f t="shared" si="14"/>
        <v>3</v>
      </c>
      <c r="AL27" s="175"/>
      <c r="AM27" s="175">
        <f t="shared" si="15"/>
        <v>0</v>
      </c>
      <c r="AN27" s="175"/>
      <c r="AO27" s="175">
        <f t="shared" si="16"/>
        <v>0</v>
      </c>
      <c r="AP27" s="175"/>
      <c r="AQ27" s="175">
        <f t="shared" si="17"/>
        <v>0</v>
      </c>
      <c r="AR27" s="175"/>
      <c r="AS27" s="175">
        <f t="shared" si="18"/>
        <v>0</v>
      </c>
      <c r="AT27" s="175"/>
      <c r="AU27" s="175">
        <f t="shared" si="19"/>
        <v>0</v>
      </c>
      <c r="AV27" s="175"/>
      <c r="AW27" s="175">
        <f t="shared" si="20"/>
        <v>0</v>
      </c>
      <c r="AX27" s="179">
        <f t="shared" si="21"/>
        <v>3</v>
      </c>
      <c r="AY27" s="180">
        <f t="shared" si="22"/>
        <v>15</v>
      </c>
      <c r="AZ27" s="181">
        <f t="shared" si="23"/>
        <v>164</v>
      </c>
    </row>
    <row r="28" spans="1:52" s="52" customFormat="1" x14ac:dyDescent="0.2">
      <c r="A28" s="174">
        <v>24</v>
      </c>
      <c r="B28" s="170" t="s">
        <v>136</v>
      </c>
      <c r="C28" s="171">
        <v>24448</v>
      </c>
      <c r="D28" s="172" t="s">
        <v>62</v>
      </c>
      <c r="E28" s="173" t="s">
        <v>28</v>
      </c>
      <c r="F28" s="170" t="s">
        <v>62</v>
      </c>
      <c r="G28" s="203">
        <v>14</v>
      </c>
      <c r="H28" s="175">
        <f t="shared" si="0"/>
        <v>84</v>
      </c>
      <c r="I28" s="175"/>
      <c r="J28" s="175">
        <f t="shared" si="1"/>
        <v>0</v>
      </c>
      <c r="K28" s="175">
        <v>16</v>
      </c>
      <c r="L28" s="175">
        <f t="shared" si="2"/>
        <v>36</v>
      </c>
      <c r="M28" s="176"/>
      <c r="N28" s="175">
        <f t="shared" si="3"/>
        <v>0</v>
      </c>
      <c r="O28" s="176">
        <v>5</v>
      </c>
      <c r="P28" s="176">
        <f t="shared" si="4"/>
        <v>10</v>
      </c>
      <c r="Q28" s="176">
        <v>5</v>
      </c>
      <c r="R28" s="176">
        <f t="shared" si="5"/>
        <v>15</v>
      </c>
      <c r="S28" s="177">
        <f t="shared" si="6"/>
        <v>145</v>
      </c>
      <c r="T28" s="174"/>
      <c r="U28" s="175">
        <f t="shared" si="7"/>
        <v>0</v>
      </c>
      <c r="V28" s="175"/>
      <c r="W28" s="175">
        <f t="shared" si="8"/>
        <v>0</v>
      </c>
      <c r="X28" s="175"/>
      <c r="Y28" s="175">
        <f t="shared" si="9"/>
        <v>0</v>
      </c>
      <c r="Z28" s="175"/>
      <c r="AA28" s="175">
        <f t="shared" si="10"/>
        <v>0</v>
      </c>
      <c r="AB28" s="177">
        <f t="shared" si="11"/>
        <v>0</v>
      </c>
      <c r="AC28" s="174"/>
      <c r="AD28" s="175"/>
      <c r="AE28" s="177"/>
      <c r="AF28" s="174">
        <v>1</v>
      </c>
      <c r="AG28" s="175">
        <f t="shared" si="12"/>
        <v>12</v>
      </c>
      <c r="AH28" s="175"/>
      <c r="AI28" s="175">
        <f t="shared" si="13"/>
        <v>0</v>
      </c>
      <c r="AJ28" s="175">
        <v>1</v>
      </c>
      <c r="AK28" s="175">
        <f t="shared" si="14"/>
        <v>3</v>
      </c>
      <c r="AL28" s="175"/>
      <c r="AM28" s="175">
        <f t="shared" si="15"/>
        <v>0</v>
      </c>
      <c r="AN28" s="175"/>
      <c r="AO28" s="175">
        <f t="shared" si="16"/>
        <v>0</v>
      </c>
      <c r="AP28" s="175"/>
      <c r="AQ28" s="175">
        <f t="shared" si="17"/>
        <v>0</v>
      </c>
      <c r="AR28" s="175"/>
      <c r="AS28" s="175">
        <f t="shared" si="18"/>
        <v>0</v>
      </c>
      <c r="AT28" s="175"/>
      <c r="AU28" s="175">
        <f t="shared" si="19"/>
        <v>0</v>
      </c>
      <c r="AV28" s="175"/>
      <c r="AW28" s="175">
        <f t="shared" si="20"/>
        <v>0</v>
      </c>
      <c r="AX28" s="179">
        <f t="shared" si="21"/>
        <v>3</v>
      </c>
      <c r="AY28" s="180">
        <f t="shared" si="22"/>
        <v>15</v>
      </c>
      <c r="AZ28" s="181">
        <f t="shared" si="23"/>
        <v>160</v>
      </c>
    </row>
    <row r="29" spans="1:52" s="52" customFormat="1" x14ac:dyDescent="0.2">
      <c r="A29" s="174">
        <v>25</v>
      </c>
      <c r="B29" s="170" t="s">
        <v>126</v>
      </c>
      <c r="C29" s="171">
        <v>24634</v>
      </c>
      <c r="D29" s="172" t="s">
        <v>127</v>
      </c>
      <c r="E29" s="173" t="s">
        <v>28</v>
      </c>
      <c r="F29" s="170" t="s">
        <v>62</v>
      </c>
      <c r="G29" s="203">
        <v>16</v>
      </c>
      <c r="H29" s="175">
        <f t="shared" si="0"/>
        <v>96</v>
      </c>
      <c r="I29" s="175"/>
      <c r="J29" s="175">
        <f t="shared" si="1"/>
        <v>0</v>
      </c>
      <c r="K29" s="175">
        <v>7</v>
      </c>
      <c r="L29" s="175">
        <f t="shared" si="2"/>
        <v>18</v>
      </c>
      <c r="M29" s="176"/>
      <c r="N29" s="175">
        <f t="shared" si="3"/>
        <v>0</v>
      </c>
      <c r="O29" s="176">
        <v>5</v>
      </c>
      <c r="P29" s="176">
        <f t="shared" si="4"/>
        <v>10</v>
      </c>
      <c r="Q29" s="176">
        <v>7</v>
      </c>
      <c r="R29" s="176">
        <f t="shared" si="5"/>
        <v>21</v>
      </c>
      <c r="S29" s="177">
        <f t="shared" si="6"/>
        <v>145</v>
      </c>
      <c r="T29" s="174"/>
      <c r="U29" s="175">
        <f t="shared" si="7"/>
        <v>0</v>
      </c>
      <c r="V29" s="175"/>
      <c r="W29" s="175">
        <f t="shared" si="8"/>
        <v>0</v>
      </c>
      <c r="X29" s="175"/>
      <c r="Y29" s="175">
        <f t="shared" si="9"/>
        <v>0</v>
      </c>
      <c r="Z29" s="175"/>
      <c r="AA29" s="175">
        <f t="shared" si="10"/>
        <v>0</v>
      </c>
      <c r="AB29" s="177">
        <f t="shared" si="11"/>
        <v>0</v>
      </c>
      <c r="AC29" s="174"/>
      <c r="AD29" s="175"/>
      <c r="AE29" s="177"/>
      <c r="AF29" s="174">
        <v>1</v>
      </c>
      <c r="AG29" s="175">
        <f t="shared" si="12"/>
        <v>12</v>
      </c>
      <c r="AH29" s="175"/>
      <c r="AI29" s="175">
        <f t="shared" si="13"/>
        <v>0</v>
      </c>
      <c r="AJ29" s="175">
        <v>1</v>
      </c>
      <c r="AK29" s="175">
        <f t="shared" si="14"/>
        <v>3</v>
      </c>
      <c r="AL29" s="175"/>
      <c r="AM29" s="175">
        <f t="shared" si="15"/>
        <v>0</v>
      </c>
      <c r="AN29" s="175"/>
      <c r="AO29" s="175">
        <f t="shared" si="16"/>
        <v>0</v>
      </c>
      <c r="AP29" s="175"/>
      <c r="AQ29" s="175">
        <f t="shared" si="17"/>
        <v>0</v>
      </c>
      <c r="AR29" s="175"/>
      <c r="AS29" s="175">
        <f t="shared" si="18"/>
        <v>0</v>
      </c>
      <c r="AT29" s="175"/>
      <c r="AU29" s="175">
        <f t="shared" si="19"/>
        <v>0</v>
      </c>
      <c r="AV29" s="175"/>
      <c r="AW29" s="175">
        <f t="shared" si="20"/>
        <v>0</v>
      </c>
      <c r="AX29" s="179">
        <f t="shared" si="21"/>
        <v>3</v>
      </c>
      <c r="AY29" s="180">
        <f t="shared" si="22"/>
        <v>15</v>
      </c>
      <c r="AZ29" s="181">
        <f t="shared" si="23"/>
        <v>160</v>
      </c>
    </row>
    <row r="30" spans="1:52" s="52" customFormat="1" x14ac:dyDescent="0.2">
      <c r="A30" s="174">
        <v>26</v>
      </c>
      <c r="B30" s="170" t="s">
        <v>151</v>
      </c>
      <c r="C30" s="171">
        <v>22383</v>
      </c>
      <c r="D30" s="172" t="s">
        <v>42</v>
      </c>
      <c r="E30" s="173" t="s">
        <v>28</v>
      </c>
      <c r="F30" s="170" t="s">
        <v>62</v>
      </c>
      <c r="G30" s="203">
        <v>13</v>
      </c>
      <c r="H30" s="175">
        <f t="shared" si="0"/>
        <v>78</v>
      </c>
      <c r="I30" s="175"/>
      <c r="J30" s="175">
        <f t="shared" si="1"/>
        <v>0</v>
      </c>
      <c r="K30" s="175">
        <v>15</v>
      </c>
      <c r="L30" s="175">
        <f t="shared" si="2"/>
        <v>34</v>
      </c>
      <c r="M30" s="176"/>
      <c r="N30" s="175">
        <f t="shared" si="3"/>
        <v>0</v>
      </c>
      <c r="O30" s="176">
        <v>5</v>
      </c>
      <c r="P30" s="176">
        <f t="shared" si="4"/>
        <v>10</v>
      </c>
      <c r="Q30" s="176">
        <v>6</v>
      </c>
      <c r="R30" s="176">
        <f t="shared" si="5"/>
        <v>18</v>
      </c>
      <c r="S30" s="177">
        <f t="shared" si="6"/>
        <v>140</v>
      </c>
      <c r="T30" s="174"/>
      <c r="U30" s="175">
        <f t="shared" si="7"/>
        <v>0</v>
      </c>
      <c r="V30" s="175"/>
      <c r="W30" s="175">
        <f t="shared" si="8"/>
        <v>0</v>
      </c>
      <c r="X30" s="175"/>
      <c r="Y30" s="175">
        <f t="shared" si="9"/>
        <v>0</v>
      </c>
      <c r="Z30" s="175"/>
      <c r="AA30" s="175">
        <f t="shared" si="10"/>
        <v>0</v>
      </c>
      <c r="AB30" s="177">
        <f t="shared" si="11"/>
        <v>0</v>
      </c>
      <c r="AC30" s="174"/>
      <c r="AD30" s="175"/>
      <c r="AE30" s="177"/>
      <c r="AF30" s="174">
        <v>1</v>
      </c>
      <c r="AG30" s="175">
        <f t="shared" si="12"/>
        <v>12</v>
      </c>
      <c r="AH30" s="175"/>
      <c r="AI30" s="175">
        <f t="shared" si="13"/>
        <v>0</v>
      </c>
      <c r="AJ30" s="175">
        <v>2</v>
      </c>
      <c r="AK30" s="175">
        <f t="shared" si="14"/>
        <v>6</v>
      </c>
      <c r="AL30" s="175"/>
      <c r="AM30" s="175">
        <f t="shared" si="15"/>
        <v>0</v>
      </c>
      <c r="AN30" s="175"/>
      <c r="AO30" s="175">
        <f t="shared" si="16"/>
        <v>0</v>
      </c>
      <c r="AP30" s="175"/>
      <c r="AQ30" s="175">
        <f t="shared" si="17"/>
        <v>0</v>
      </c>
      <c r="AR30" s="175"/>
      <c r="AS30" s="175">
        <f t="shared" si="18"/>
        <v>0</v>
      </c>
      <c r="AT30" s="175"/>
      <c r="AU30" s="175">
        <f t="shared" si="19"/>
        <v>0</v>
      </c>
      <c r="AV30" s="175"/>
      <c r="AW30" s="175">
        <f t="shared" si="20"/>
        <v>0</v>
      </c>
      <c r="AX30" s="179">
        <f t="shared" si="21"/>
        <v>6</v>
      </c>
      <c r="AY30" s="180">
        <f t="shared" si="22"/>
        <v>18</v>
      </c>
      <c r="AZ30" s="181">
        <f t="shared" si="23"/>
        <v>158</v>
      </c>
    </row>
    <row r="31" spans="1:52" s="52" customFormat="1" x14ac:dyDescent="0.2">
      <c r="A31" s="174">
        <v>27</v>
      </c>
      <c r="B31" s="170" t="s">
        <v>142</v>
      </c>
      <c r="C31" s="171">
        <v>21786</v>
      </c>
      <c r="D31" s="172" t="s">
        <v>62</v>
      </c>
      <c r="E31" s="173" t="s">
        <v>28</v>
      </c>
      <c r="F31" s="170" t="s">
        <v>62</v>
      </c>
      <c r="G31" s="203">
        <v>14</v>
      </c>
      <c r="H31" s="175">
        <f t="shared" si="0"/>
        <v>84</v>
      </c>
      <c r="I31" s="175"/>
      <c r="J31" s="175">
        <f t="shared" si="1"/>
        <v>0</v>
      </c>
      <c r="K31" s="175">
        <v>14</v>
      </c>
      <c r="L31" s="175">
        <f t="shared" si="2"/>
        <v>32</v>
      </c>
      <c r="M31" s="176"/>
      <c r="N31" s="175">
        <f t="shared" si="3"/>
        <v>0</v>
      </c>
      <c r="O31" s="176">
        <v>5</v>
      </c>
      <c r="P31" s="176">
        <f t="shared" si="4"/>
        <v>10</v>
      </c>
      <c r="Q31" s="176">
        <v>5</v>
      </c>
      <c r="R31" s="176">
        <f t="shared" si="5"/>
        <v>15</v>
      </c>
      <c r="S31" s="177">
        <f t="shared" si="6"/>
        <v>141</v>
      </c>
      <c r="T31" s="174"/>
      <c r="U31" s="175">
        <f t="shared" si="7"/>
        <v>0</v>
      </c>
      <c r="V31" s="175"/>
      <c r="W31" s="175">
        <f t="shared" si="8"/>
        <v>0</v>
      </c>
      <c r="X31" s="175"/>
      <c r="Y31" s="175">
        <f t="shared" si="9"/>
        <v>0</v>
      </c>
      <c r="Z31" s="175"/>
      <c r="AA31" s="175">
        <f t="shared" si="10"/>
        <v>0</v>
      </c>
      <c r="AB31" s="177">
        <f t="shared" si="11"/>
        <v>0</v>
      </c>
      <c r="AC31" s="174"/>
      <c r="AD31" s="175"/>
      <c r="AE31" s="177"/>
      <c r="AF31" s="174">
        <v>1</v>
      </c>
      <c r="AG31" s="175">
        <f t="shared" si="12"/>
        <v>12</v>
      </c>
      <c r="AH31" s="175"/>
      <c r="AI31" s="175">
        <f t="shared" si="13"/>
        <v>0</v>
      </c>
      <c r="AJ31" s="175">
        <v>1</v>
      </c>
      <c r="AK31" s="175">
        <f t="shared" si="14"/>
        <v>3</v>
      </c>
      <c r="AL31" s="175"/>
      <c r="AM31" s="175">
        <f t="shared" si="15"/>
        <v>0</v>
      </c>
      <c r="AN31" s="175"/>
      <c r="AO31" s="175">
        <f t="shared" si="16"/>
        <v>0</v>
      </c>
      <c r="AP31" s="175"/>
      <c r="AQ31" s="175">
        <f t="shared" si="17"/>
        <v>0</v>
      </c>
      <c r="AR31" s="175"/>
      <c r="AS31" s="175">
        <f t="shared" si="18"/>
        <v>0</v>
      </c>
      <c r="AT31" s="175"/>
      <c r="AU31" s="175">
        <f t="shared" si="19"/>
        <v>0</v>
      </c>
      <c r="AV31" s="175"/>
      <c r="AW31" s="175">
        <f t="shared" si="20"/>
        <v>0</v>
      </c>
      <c r="AX31" s="179">
        <f t="shared" si="21"/>
        <v>3</v>
      </c>
      <c r="AY31" s="180">
        <f t="shared" si="22"/>
        <v>15</v>
      </c>
      <c r="AZ31" s="181">
        <f t="shared" si="23"/>
        <v>156</v>
      </c>
    </row>
    <row r="32" spans="1:52" s="52" customFormat="1" x14ac:dyDescent="0.2">
      <c r="A32" s="174">
        <v>28</v>
      </c>
      <c r="B32" s="170" t="s">
        <v>158</v>
      </c>
      <c r="C32" s="171">
        <v>23310</v>
      </c>
      <c r="D32" s="172" t="s">
        <v>62</v>
      </c>
      <c r="E32" s="173" t="s">
        <v>28</v>
      </c>
      <c r="F32" s="170" t="s">
        <v>62</v>
      </c>
      <c r="G32" s="203">
        <v>13</v>
      </c>
      <c r="H32" s="175">
        <f t="shared" si="0"/>
        <v>78</v>
      </c>
      <c r="I32" s="175"/>
      <c r="J32" s="175">
        <f t="shared" si="1"/>
        <v>0</v>
      </c>
      <c r="K32" s="175">
        <v>15</v>
      </c>
      <c r="L32" s="175">
        <f t="shared" si="2"/>
        <v>34</v>
      </c>
      <c r="M32" s="176"/>
      <c r="N32" s="175">
        <f t="shared" si="3"/>
        <v>0</v>
      </c>
      <c r="O32" s="176">
        <v>5</v>
      </c>
      <c r="P32" s="176">
        <f t="shared" si="4"/>
        <v>10</v>
      </c>
      <c r="Q32" s="176">
        <v>6</v>
      </c>
      <c r="R32" s="176">
        <f t="shared" si="5"/>
        <v>18</v>
      </c>
      <c r="S32" s="177">
        <f t="shared" si="6"/>
        <v>140</v>
      </c>
      <c r="T32" s="174"/>
      <c r="U32" s="175">
        <f t="shared" si="7"/>
        <v>0</v>
      </c>
      <c r="V32" s="175"/>
      <c r="W32" s="175">
        <f t="shared" si="8"/>
        <v>0</v>
      </c>
      <c r="X32" s="175"/>
      <c r="Y32" s="175">
        <f t="shared" si="9"/>
        <v>0</v>
      </c>
      <c r="Z32" s="175"/>
      <c r="AA32" s="175">
        <f t="shared" si="10"/>
        <v>0</v>
      </c>
      <c r="AB32" s="177">
        <f t="shared" si="11"/>
        <v>0</v>
      </c>
      <c r="AC32" s="174"/>
      <c r="AD32" s="175"/>
      <c r="AE32" s="177"/>
      <c r="AF32" s="174">
        <v>1</v>
      </c>
      <c r="AG32" s="175">
        <f t="shared" si="12"/>
        <v>12</v>
      </c>
      <c r="AH32" s="175"/>
      <c r="AI32" s="175">
        <f t="shared" si="13"/>
        <v>0</v>
      </c>
      <c r="AJ32" s="175"/>
      <c r="AK32" s="175">
        <f t="shared" si="14"/>
        <v>0</v>
      </c>
      <c r="AL32" s="175"/>
      <c r="AM32" s="175">
        <f t="shared" si="15"/>
        <v>0</v>
      </c>
      <c r="AN32" s="175"/>
      <c r="AO32" s="175">
        <f t="shared" si="16"/>
        <v>0</v>
      </c>
      <c r="AP32" s="175"/>
      <c r="AQ32" s="175">
        <f t="shared" si="17"/>
        <v>0</v>
      </c>
      <c r="AR32" s="175"/>
      <c r="AS32" s="175">
        <f t="shared" si="18"/>
        <v>0</v>
      </c>
      <c r="AT32" s="175"/>
      <c r="AU32" s="175">
        <f t="shared" si="19"/>
        <v>0</v>
      </c>
      <c r="AV32" s="175"/>
      <c r="AW32" s="175">
        <f t="shared" si="20"/>
        <v>0</v>
      </c>
      <c r="AX32" s="179">
        <f t="shared" si="21"/>
        <v>0</v>
      </c>
      <c r="AY32" s="180">
        <f t="shared" si="22"/>
        <v>12</v>
      </c>
      <c r="AZ32" s="181">
        <f t="shared" si="23"/>
        <v>152</v>
      </c>
    </row>
    <row r="33" spans="1:52" s="52" customFormat="1" x14ac:dyDescent="0.2">
      <c r="A33" s="174">
        <v>29</v>
      </c>
      <c r="B33" s="170" t="s">
        <v>135</v>
      </c>
      <c r="C33" s="171">
        <v>23491</v>
      </c>
      <c r="D33" s="172" t="s">
        <v>62</v>
      </c>
      <c r="E33" s="173" t="s">
        <v>28</v>
      </c>
      <c r="F33" s="170" t="s">
        <v>62</v>
      </c>
      <c r="G33" s="203">
        <v>14</v>
      </c>
      <c r="H33" s="175">
        <f t="shared" si="0"/>
        <v>84</v>
      </c>
      <c r="I33" s="175"/>
      <c r="J33" s="175">
        <f t="shared" si="1"/>
        <v>0</v>
      </c>
      <c r="K33" s="175">
        <v>9</v>
      </c>
      <c r="L33" s="175">
        <f t="shared" si="2"/>
        <v>22</v>
      </c>
      <c r="M33" s="176"/>
      <c r="N33" s="175">
        <f t="shared" si="3"/>
        <v>0</v>
      </c>
      <c r="O33" s="176">
        <v>5</v>
      </c>
      <c r="P33" s="176">
        <f t="shared" si="4"/>
        <v>10</v>
      </c>
      <c r="Q33" s="176">
        <v>7</v>
      </c>
      <c r="R33" s="176">
        <f t="shared" si="5"/>
        <v>21</v>
      </c>
      <c r="S33" s="177">
        <f t="shared" si="6"/>
        <v>137</v>
      </c>
      <c r="T33" s="174"/>
      <c r="U33" s="175">
        <f t="shared" si="7"/>
        <v>0</v>
      </c>
      <c r="V33" s="175"/>
      <c r="W33" s="175">
        <f t="shared" si="8"/>
        <v>0</v>
      </c>
      <c r="X33" s="175"/>
      <c r="Y33" s="175">
        <f t="shared" si="9"/>
        <v>0</v>
      </c>
      <c r="Z33" s="175"/>
      <c r="AA33" s="175">
        <f t="shared" si="10"/>
        <v>0</v>
      </c>
      <c r="AB33" s="177">
        <f t="shared" si="11"/>
        <v>0</v>
      </c>
      <c r="AC33" s="174"/>
      <c r="AD33" s="175"/>
      <c r="AE33" s="177"/>
      <c r="AF33" s="174">
        <v>1</v>
      </c>
      <c r="AG33" s="175">
        <f t="shared" si="12"/>
        <v>12</v>
      </c>
      <c r="AH33" s="175"/>
      <c r="AI33" s="175">
        <f t="shared" si="13"/>
        <v>0</v>
      </c>
      <c r="AJ33" s="175">
        <v>1</v>
      </c>
      <c r="AK33" s="175">
        <f t="shared" si="14"/>
        <v>3</v>
      </c>
      <c r="AL33" s="175"/>
      <c r="AM33" s="175">
        <f t="shared" si="15"/>
        <v>0</v>
      </c>
      <c r="AN33" s="175"/>
      <c r="AO33" s="175">
        <f t="shared" si="16"/>
        <v>0</v>
      </c>
      <c r="AP33" s="175"/>
      <c r="AQ33" s="175">
        <f t="shared" si="17"/>
        <v>0</v>
      </c>
      <c r="AR33" s="175"/>
      <c r="AS33" s="175">
        <f t="shared" si="18"/>
        <v>0</v>
      </c>
      <c r="AT33" s="175"/>
      <c r="AU33" s="175">
        <f t="shared" si="19"/>
        <v>0</v>
      </c>
      <c r="AV33" s="175"/>
      <c r="AW33" s="175">
        <f t="shared" si="20"/>
        <v>0</v>
      </c>
      <c r="AX33" s="179">
        <f t="shared" si="21"/>
        <v>3</v>
      </c>
      <c r="AY33" s="180">
        <f t="shared" si="22"/>
        <v>15</v>
      </c>
      <c r="AZ33" s="181">
        <f t="shared" si="23"/>
        <v>152</v>
      </c>
    </row>
    <row r="34" spans="1:52" s="52" customFormat="1" x14ac:dyDescent="0.2">
      <c r="A34" s="174">
        <v>30</v>
      </c>
      <c r="B34" s="173" t="s">
        <v>317</v>
      </c>
      <c r="C34" s="171">
        <v>24973</v>
      </c>
      <c r="D34" s="172" t="s">
        <v>42</v>
      </c>
      <c r="E34" s="173" t="s">
        <v>28</v>
      </c>
      <c r="F34" s="170" t="s">
        <v>62</v>
      </c>
      <c r="G34" s="203">
        <v>14</v>
      </c>
      <c r="H34" s="175">
        <f t="shared" si="0"/>
        <v>84</v>
      </c>
      <c r="I34" s="175"/>
      <c r="J34" s="175">
        <f t="shared" si="1"/>
        <v>0</v>
      </c>
      <c r="K34" s="175">
        <v>11</v>
      </c>
      <c r="L34" s="175">
        <f t="shared" si="2"/>
        <v>26</v>
      </c>
      <c r="M34" s="176"/>
      <c r="N34" s="175">
        <f t="shared" si="3"/>
        <v>0</v>
      </c>
      <c r="O34" s="176">
        <v>5</v>
      </c>
      <c r="P34" s="176">
        <f t="shared" si="4"/>
        <v>10</v>
      </c>
      <c r="Q34" s="176">
        <v>5</v>
      </c>
      <c r="R34" s="176">
        <f t="shared" si="5"/>
        <v>15</v>
      </c>
      <c r="S34" s="177">
        <f t="shared" si="6"/>
        <v>135</v>
      </c>
      <c r="T34" s="174"/>
      <c r="U34" s="175">
        <f t="shared" si="7"/>
        <v>0</v>
      </c>
      <c r="V34" s="175"/>
      <c r="W34" s="175">
        <f t="shared" si="8"/>
        <v>0</v>
      </c>
      <c r="X34" s="175"/>
      <c r="Y34" s="175">
        <f t="shared" si="9"/>
        <v>0</v>
      </c>
      <c r="Z34" s="175"/>
      <c r="AA34" s="175">
        <f t="shared" si="10"/>
        <v>0</v>
      </c>
      <c r="AB34" s="177">
        <f t="shared" si="11"/>
        <v>0</v>
      </c>
      <c r="AC34" s="174"/>
      <c r="AD34" s="175"/>
      <c r="AE34" s="177"/>
      <c r="AF34" s="174">
        <v>1</v>
      </c>
      <c r="AG34" s="175">
        <f t="shared" si="12"/>
        <v>12</v>
      </c>
      <c r="AH34" s="175"/>
      <c r="AI34" s="175">
        <f t="shared" si="13"/>
        <v>0</v>
      </c>
      <c r="AJ34" s="175"/>
      <c r="AK34" s="175">
        <f t="shared" si="14"/>
        <v>0</v>
      </c>
      <c r="AL34" s="175"/>
      <c r="AM34" s="175">
        <f t="shared" si="15"/>
        <v>0</v>
      </c>
      <c r="AN34" s="175"/>
      <c r="AO34" s="175">
        <f t="shared" si="16"/>
        <v>0</v>
      </c>
      <c r="AP34" s="175"/>
      <c r="AQ34" s="175">
        <f t="shared" si="17"/>
        <v>0</v>
      </c>
      <c r="AR34" s="175"/>
      <c r="AS34" s="175">
        <f t="shared" si="18"/>
        <v>0</v>
      </c>
      <c r="AT34" s="175"/>
      <c r="AU34" s="175">
        <f t="shared" si="19"/>
        <v>0</v>
      </c>
      <c r="AV34" s="175"/>
      <c r="AW34" s="175">
        <f t="shared" si="20"/>
        <v>0</v>
      </c>
      <c r="AX34" s="179">
        <f t="shared" si="21"/>
        <v>0</v>
      </c>
      <c r="AY34" s="180">
        <f t="shared" si="22"/>
        <v>12</v>
      </c>
      <c r="AZ34" s="181">
        <f t="shared" si="23"/>
        <v>147</v>
      </c>
    </row>
    <row r="35" spans="1:52" s="52" customFormat="1" x14ac:dyDescent="0.2">
      <c r="A35" s="174">
        <v>31</v>
      </c>
      <c r="B35" s="170" t="s">
        <v>129</v>
      </c>
      <c r="C35" s="171">
        <v>23756</v>
      </c>
      <c r="D35" s="172" t="s">
        <v>80</v>
      </c>
      <c r="E35" s="173" t="s">
        <v>28</v>
      </c>
      <c r="F35" s="170" t="s">
        <v>62</v>
      </c>
      <c r="G35" s="203">
        <v>13</v>
      </c>
      <c r="H35" s="175">
        <f t="shared" si="0"/>
        <v>78</v>
      </c>
      <c r="I35" s="175"/>
      <c r="J35" s="175">
        <f t="shared" si="1"/>
        <v>0</v>
      </c>
      <c r="K35" s="175">
        <v>8</v>
      </c>
      <c r="L35" s="175">
        <f t="shared" si="2"/>
        <v>20</v>
      </c>
      <c r="M35" s="175"/>
      <c r="N35" s="175">
        <f t="shared" si="3"/>
        <v>0</v>
      </c>
      <c r="O35" s="176">
        <v>5</v>
      </c>
      <c r="P35" s="176">
        <f t="shared" si="4"/>
        <v>10</v>
      </c>
      <c r="Q35" s="176">
        <v>6</v>
      </c>
      <c r="R35" s="176">
        <f t="shared" si="5"/>
        <v>18</v>
      </c>
      <c r="S35" s="177">
        <f t="shared" si="6"/>
        <v>126</v>
      </c>
      <c r="T35" s="175"/>
      <c r="U35" s="175">
        <f t="shared" si="7"/>
        <v>0</v>
      </c>
      <c r="V35" s="175"/>
      <c r="W35" s="175">
        <f t="shared" si="8"/>
        <v>0</v>
      </c>
      <c r="X35" s="175"/>
      <c r="Y35" s="175">
        <f t="shared" si="9"/>
        <v>0</v>
      </c>
      <c r="Z35" s="175"/>
      <c r="AA35" s="175">
        <f t="shared" si="10"/>
        <v>0</v>
      </c>
      <c r="AB35" s="175">
        <f t="shared" si="11"/>
        <v>0</v>
      </c>
      <c r="AC35" s="175"/>
      <c r="AD35" s="175"/>
      <c r="AE35" s="175"/>
      <c r="AF35" s="175">
        <v>1</v>
      </c>
      <c r="AG35" s="175">
        <f t="shared" si="12"/>
        <v>12</v>
      </c>
      <c r="AH35" s="175"/>
      <c r="AI35" s="175">
        <f t="shared" si="13"/>
        <v>0</v>
      </c>
      <c r="AJ35" s="175">
        <v>1</v>
      </c>
      <c r="AK35" s="175">
        <f t="shared" si="14"/>
        <v>3</v>
      </c>
      <c r="AL35" s="175"/>
      <c r="AM35" s="175">
        <f t="shared" si="15"/>
        <v>0</v>
      </c>
      <c r="AN35" s="175"/>
      <c r="AO35" s="175">
        <f t="shared" si="16"/>
        <v>0</v>
      </c>
      <c r="AP35" s="175"/>
      <c r="AQ35" s="175">
        <f t="shared" si="17"/>
        <v>0</v>
      </c>
      <c r="AR35" s="175">
        <v>1</v>
      </c>
      <c r="AS35" s="175">
        <f t="shared" si="18"/>
        <v>1</v>
      </c>
      <c r="AT35" s="175"/>
      <c r="AU35" s="175">
        <f t="shared" si="19"/>
        <v>0</v>
      </c>
      <c r="AV35" s="175"/>
      <c r="AW35" s="175">
        <f t="shared" si="20"/>
        <v>0</v>
      </c>
      <c r="AX35" s="179">
        <f t="shared" si="21"/>
        <v>4</v>
      </c>
      <c r="AY35" s="179">
        <f t="shared" si="22"/>
        <v>16</v>
      </c>
      <c r="AZ35" s="180">
        <f t="shared" si="23"/>
        <v>142</v>
      </c>
    </row>
    <row r="36" spans="1:52" s="52" customFormat="1" x14ac:dyDescent="0.2">
      <c r="A36" s="174">
        <v>32</v>
      </c>
      <c r="B36" s="170" t="s">
        <v>427</v>
      </c>
      <c r="C36" s="171">
        <v>25246</v>
      </c>
      <c r="D36" s="172" t="s">
        <v>62</v>
      </c>
      <c r="E36" s="173" t="s">
        <v>28</v>
      </c>
      <c r="F36" s="170" t="s">
        <v>62</v>
      </c>
      <c r="G36" s="203">
        <v>0</v>
      </c>
      <c r="H36" s="175">
        <f t="shared" si="0"/>
        <v>0</v>
      </c>
      <c r="I36" s="175"/>
      <c r="J36" s="175">
        <f t="shared" si="1"/>
        <v>0</v>
      </c>
      <c r="K36" s="175">
        <v>31</v>
      </c>
      <c r="L36" s="175">
        <f t="shared" si="2"/>
        <v>66</v>
      </c>
      <c r="M36" s="176"/>
      <c r="N36" s="175">
        <f t="shared" si="3"/>
        <v>0</v>
      </c>
      <c r="O36" s="176">
        <v>0</v>
      </c>
      <c r="P36" s="176">
        <f t="shared" si="4"/>
        <v>0</v>
      </c>
      <c r="Q36" s="176">
        <v>0</v>
      </c>
      <c r="R36" s="176">
        <f t="shared" si="5"/>
        <v>0</v>
      </c>
      <c r="S36" s="177">
        <f t="shared" si="6"/>
        <v>66</v>
      </c>
      <c r="T36" s="174"/>
      <c r="U36" s="175">
        <f t="shared" si="7"/>
        <v>0</v>
      </c>
      <c r="V36" s="175"/>
      <c r="W36" s="175">
        <f t="shared" si="8"/>
        <v>0</v>
      </c>
      <c r="X36" s="175"/>
      <c r="Y36" s="175">
        <f t="shared" si="9"/>
        <v>0</v>
      </c>
      <c r="Z36" s="175"/>
      <c r="AA36" s="175">
        <f t="shared" si="10"/>
        <v>0</v>
      </c>
      <c r="AB36" s="177">
        <f t="shared" si="11"/>
        <v>0</v>
      </c>
      <c r="AC36" s="174"/>
      <c r="AD36" s="175"/>
      <c r="AE36" s="177"/>
      <c r="AF36" s="174">
        <v>1</v>
      </c>
      <c r="AG36" s="175">
        <f t="shared" si="12"/>
        <v>12</v>
      </c>
      <c r="AH36" s="175"/>
      <c r="AI36" s="175">
        <f t="shared" si="13"/>
        <v>0</v>
      </c>
      <c r="AJ36" s="175">
        <v>0</v>
      </c>
      <c r="AK36" s="175">
        <f t="shared" si="14"/>
        <v>0</v>
      </c>
      <c r="AL36" s="175"/>
      <c r="AM36" s="175">
        <f t="shared" si="15"/>
        <v>0</v>
      </c>
      <c r="AN36" s="175"/>
      <c r="AO36" s="175">
        <f t="shared" si="16"/>
        <v>0</v>
      </c>
      <c r="AP36" s="175"/>
      <c r="AQ36" s="175">
        <f t="shared" si="17"/>
        <v>0</v>
      </c>
      <c r="AR36" s="175"/>
      <c r="AS36" s="175">
        <f t="shared" si="18"/>
        <v>0</v>
      </c>
      <c r="AT36" s="175"/>
      <c r="AU36" s="175">
        <f t="shared" si="19"/>
        <v>0</v>
      </c>
      <c r="AV36" s="175"/>
      <c r="AW36" s="175">
        <f t="shared" si="20"/>
        <v>0</v>
      </c>
      <c r="AX36" s="179">
        <f t="shared" si="21"/>
        <v>0</v>
      </c>
      <c r="AY36" s="180">
        <f t="shared" si="22"/>
        <v>12</v>
      </c>
      <c r="AZ36" s="181">
        <f t="shared" si="23"/>
        <v>78</v>
      </c>
    </row>
    <row r="37" spans="1:52" s="52" customFormat="1" x14ac:dyDescent="0.2">
      <c r="A37" s="174">
        <v>33</v>
      </c>
      <c r="B37" s="170" t="s">
        <v>447</v>
      </c>
      <c r="C37" s="171">
        <v>20796</v>
      </c>
      <c r="D37" s="172" t="s">
        <v>62</v>
      </c>
      <c r="E37" s="173" t="s">
        <v>28</v>
      </c>
      <c r="F37" s="170" t="s">
        <v>62</v>
      </c>
      <c r="G37" s="203">
        <v>0</v>
      </c>
      <c r="H37" s="175">
        <f t="shared" si="0"/>
        <v>0</v>
      </c>
      <c r="I37" s="175"/>
      <c r="J37" s="175">
        <f t="shared" si="1"/>
        <v>0</v>
      </c>
      <c r="K37" s="175">
        <v>29</v>
      </c>
      <c r="L37" s="175">
        <f t="shared" si="2"/>
        <v>62</v>
      </c>
      <c r="M37" s="176"/>
      <c r="N37" s="175">
        <f t="shared" si="3"/>
        <v>0</v>
      </c>
      <c r="O37" s="176">
        <v>0</v>
      </c>
      <c r="P37" s="176">
        <f t="shared" si="4"/>
        <v>0</v>
      </c>
      <c r="Q37" s="176">
        <v>0</v>
      </c>
      <c r="R37" s="176">
        <f t="shared" si="5"/>
        <v>0</v>
      </c>
      <c r="S37" s="177">
        <f t="shared" si="6"/>
        <v>62</v>
      </c>
      <c r="T37" s="174"/>
      <c r="U37" s="175">
        <f t="shared" si="7"/>
        <v>0</v>
      </c>
      <c r="V37" s="175"/>
      <c r="W37" s="175">
        <f t="shared" si="8"/>
        <v>0</v>
      </c>
      <c r="X37" s="175"/>
      <c r="Y37" s="175">
        <f t="shared" si="9"/>
        <v>0</v>
      </c>
      <c r="Z37" s="175"/>
      <c r="AA37" s="175">
        <f t="shared" si="10"/>
        <v>0</v>
      </c>
      <c r="AB37" s="177">
        <f t="shared" si="11"/>
        <v>0</v>
      </c>
      <c r="AC37" s="174"/>
      <c r="AD37" s="175"/>
      <c r="AE37" s="177"/>
      <c r="AF37" s="174">
        <v>1</v>
      </c>
      <c r="AG37" s="175">
        <f t="shared" si="12"/>
        <v>12</v>
      </c>
      <c r="AH37" s="175"/>
      <c r="AI37" s="175">
        <f t="shared" si="13"/>
        <v>0</v>
      </c>
      <c r="AJ37" s="175">
        <v>1</v>
      </c>
      <c r="AK37" s="175">
        <f t="shared" si="14"/>
        <v>3</v>
      </c>
      <c r="AL37" s="175"/>
      <c r="AM37" s="175">
        <f t="shared" si="15"/>
        <v>0</v>
      </c>
      <c r="AN37" s="175"/>
      <c r="AO37" s="175">
        <f t="shared" si="16"/>
        <v>0</v>
      </c>
      <c r="AP37" s="175"/>
      <c r="AQ37" s="175">
        <f t="shared" si="17"/>
        <v>0</v>
      </c>
      <c r="AR37" s="175"/>
      <c r="AS37" s="175">
        <f t="shared" si="18"/>
        <v>0</v>
      </c>
      <c r="AT37" s="175"/>
      <c r="AU37" s="175">
        <f t="shared" si="19"/>
        <v>0</v>
      </c>
      <c r="AV37" s="175"/>
      <c r="AW37" s="175">
        <f t="shared" si="20"/>
        <v>0</v>
      </c>
      <c r="AX37" s="179">
        <f t="shared" si="21"/>
        <v>3</v>
      </c>
      <c r="AY37" s="180">
        <f t="shared" si="22"/>
        <v>15</v>
      </c>
      <c r="AZ37" s="181">
        <f t="shared" si="23"/>
        <v>77</v>
      </c>
    </row>
    <row r="38" spans="1:52" s="52" customFormat="1" x14ac:dyDescent="0.2">
      <c r="A38" s="174">
        <v>34</v>
      </c>
      <c r="B38" s="170" t="s">
        <v>426</v>
      </c>
      <c r="C38" s="171">
        <v>25187</v>
      </c>
      <c r="D38" s="172" t="s">
        <v>62</v>
      </c>
      <c r="E38" s="173" t="s">
        <v>28</v>
      </c>
      <c r="F38" s="170" t="s">
        <v>62</v>
      </c>
      <c r="G38" s="203">
        <v>1</v>
      </c>
      <c r="H38" s="175">
        <f t="shared" si="0"/>
        <v>6</v>
      </c>
      <c r="I38" s="175"/>
      <c r="J38" s="175">
        <f t="shared" si="1"/>
        <v>0</v>
      </c>
      <c r="K38" s="175">
        <v>18</v>
      </c>
      <c r="L38" s="175">
        <f t="shared" si="2"/>
        <v>40</v>
      </c>
      <c r="M38" s="176"/>
      <c r="N38" s="175">
        <f t="shared" si="3"/>
        <v>0</v>
      </c>
      <c r="O38" s="176">
        <v>1</v>
      </c>
      <c r="P38" s="176">
        <f t="shared" si="4"/>
        <v>2</v>
      </c>
      <c r="Q38" s="176">
        <v>0</v>
      </c>
      <c r="R38" s="176">
        <f t="shared" si="5"/>
        <v>0</v>
      </c>
      <c r="S38" s="177">
        <f t="shared" si="6"/>
        <v>48</v>
      </c>
      <c r="T38" s="174"/>
      <c r="U38" s="175">
        <f t="shared" si="7"/>
        <v>0</v>
      </c>
      <c r="V38" s="175"/>
      <c r="W38" s="175">
        <f t="shared" si="8"/>
        <v>0</v>
      </c>
      <c r="X38" s="175"/>
      <c r="Y38" s="175">
        <f t="shared" si="9"/>
        <v>0</v>
      </c>
      <c r="Z38" s="175"/>
      <c r="AA38" s="175">
        <f t="shared" si="10"/>
        <v>0</v>
      </c>
      <c r="AB38" s="177">
        <f t="shared" si="11"/>
        <v>0</v>
      </c>
      <c r="AC38" s="174"/>
      <c r="AD38" s="175"/>
      <c r="AE38" s="177"/>
      <c r="AF38" s="174">
        <v>1</v>
      </c>
      <c r="AG38" s="175">
        <f t="shared" si="12"/>
        <v>12</v>
      </c>
      <c r="AH38" s="175"/>
      <c r="AI38" s="175">
        <f t="shared" si="13"/>
        <v>0</v>
      </c>
      <c r="AJ38" s="175">
        <v>2</v>
      </c>
      <c r="AK38" s="175">
        <f t="shared" si="14"/>
        <v>6</v>
      </c>
      <c r="AL38" s="175"/>
      <c r="AM38" s="175">
        <f t="shared" si="15"/>
        <v>0</v>
      </c>
      <c r="AN38" s="175"/>
      <c r="AO38" s="175">
        <f t="shared" si="16"/>
        <v>0</v>
      </c>
      <c r="AP38" s="175"/>
      <c r="AQ38" s="175">
        <f t="shared" si="17"/>
        <v>0</v>
      </c>
      <c r="AR38" s="175"/>
      <c r="AS38" s="175">
        <f t="shared" si="18"/>
        <v>0</v>
      </c>
      <c r="AT38" s="175"/>
      <c r="AU38" s="175">
        <f t="shared" si="19"/>
        <v>0</v>
      </c>
      <c r="AV38" s="175"/>
      <c r="AW38" s="175">
        <f t="shared" si="20"/>
        <v>0</v>
      </c>
      <c r="AX38" s="179">
        <f t="shared" si="21"/>
        <v>6</v>
      </c>
      <c r="AY38" s="180">
        <f t="shared" si="22"/>
        <v>18</v>
      </c>
      <c r="AZ38" s="181">
        <f t="shared" si="23"/>
        <v>66</v>
      </c>
    </row>
    <row r="39" spans="1:52" s="52" customFormat="1" x14ac:dyDescent="0.2">
      <c r="A39" s="174">
        <v>35</v>
      </c>
      <c r="B39" s="170" t="s">
        <v>445</v>
      </c>
      <c r="C39" s="171"/>
      <c r="D39" s="172" t="s">
        <v>62</v>
      </c>
      <c r="E39" s="173" t="s">
        <v>28</v>
      </c>
      <c r="F39" s="170" t="s">
        <v>62</v>
      </c>
      <c r="G39" s="203">
        <v>0</v>
      </c>
      <c r="H39" s="175">
        <f t="shared" si="0"/>
        <v>0</v>
      </c>
      <c r="I39" s="175"/>
      <c r="J39" s="175">
        <f t="shared" si="1"/>
        <v>0</v>
      </c>
      <c r="K39" s="175">
        <v>0</v>
      </c>
      <c r="L39" s="175">
        <f t="shared" si="2"/>
        <v>0</v>
      </c>
      <c r="M39" s="176"/>
      <c r="N39" s="175">
        <f t="shared" si="3"/>
        <v>0</v>
      </c>
      <c r="O39" s="176">
        <v>0</v>
      </c>
      <c r="P39" s="176">
        <f t="shared" si="4"/>
        <v>0</v>
      </c>
      <c r="Q39" s="176">
        <v>0</v>
      </c>
      <c r="R39" s="176">
        <f t="shared" si="5"/>
        <v>0</v>
      </c>
      <c r="S39" s="177">
        <f t="shared" si="6"/>
        <v>0</v>
      </c>
      <c r="T39" s="174"/>
      <c r="U39" s="175">
        <f t="shared" si="7"/>
        <v>0</v>
      </c>
      <c r="V39" s="175"/>
      <c r="W39" s="175">
        <f t="shared" si="8"/>
        <v>0</v>
      </c>
      <c r="X39" s="175"/>
      <c r="Y39" s="175">
        <f t="shared" si="9"/>
        <v>0</v>
      </c>
      <c r="Z39" s="175"/>
      <c r="AA39" s="175">
        <f t="shared" si="10"/>
        <v>0</v>
      </c>
      <c r="AB39" s="177">
        <f t="shared" si="11"/>
        <v>0</v>
      </c>
      <c r="AC39" s="174"/>
      <c r="AD39" s="175"/>
      <c r="AE39" s="177"/>
      <c r="AF39" s="174">
        <v>1</v>
      </c>
      <c r="AG39" s="175">
        <f t="shared" si="12"/>
        <v>12</v>
      </c>
      <c r="AH39" s="175"/>
      <c r="AI39" s="175">
        <f t="shared" si="13"/>
        <v>0</v>
      </c>
      <c r="AJ39" s="175">
        <v>0</v>
      </c>
      <c r="AK39" s="175">
        <f t="shared" si="14"/>
        <v>0</v>
      </c>
      <c r="AL39" s="175"/>
      <c r="AM39" s="175">
        <f t="shared" si="15"/>
        <v>0</v>
      </c>
      <c r="AN39" s="175"/>
      <c r="AO39" s="175">
        <f t="shared" si="16"/>
        <v>0</v>
      </c>
      <c r="AP39" s="175"/>
      <c r="AQ39" s="175">
        <f t="shared" si="17"/>
        <v>0</v>
      </c>
      <c r="AR39" s="175"/>
      <c r="AS39" s="175">
        <f t="shared" si="18"/>
        <v>0</v>
      </c>
      <c r="AT39" s="175"/>
      <c r="AU39" s="175">
        <f t="shared" si="19"/>
        <v>0</v>
      </c>
      <c r="AV39" s="175"/>
      <c r="AW39" s="175">
        <f t="shared" si="20"/>
        <v>0</v>
      </c>
      <c r="AX39" s="179">
        <f t="shared" si="21"/>
        <v>0</v>
      </c>
      <c r="AY39" s="180">
        <f t="shared" si="22"/>
        <v>12</v>
      </c>
      <c r="AZ39" s="181">
        <f t="shared" si="23"/>
        <v>12</v>
      </c>
    </row>
    <row r="40" spans="1:52" s="52" customFormat="1" x14ac:dyDescent="0.2">
      <c r="A40" s="174">
        <v>36</v>
      </c>
      <c r="B40" s="170" t="s">
        <v>446</v>
      </c>
      <c r="C40" s="171"/>
      <c r="D40" s="172" t="s">
        <v>62</v>
      </c>
      <c r="E40" s="173" t="s">
        <v>28</v>
      </c>
      <c r="F40" s="170" t="s">
        <v>62</v>
      </c>
      <c r="G40" s="203">
        <v>0</v>
      </c>
      <c r="H40" s="175">
        <f t="shared" si="0"/>
        <v>0</v>
      </c>
      <c r="I40" s="175"/>
      <c r="J40" s="175">
        <f t="shared" si="1"/>
        <v>0</v>
      </c>
      <c r="K40" s="175">
        <v>0</v>
      </c>
      <c r="L40" s="175">
        <f t="shared" si="2"/>
        <v>0</v>
      </c>
      <c r="M40" s="176"/>
      <c r="N40" s="175">
        <f t="shared" si="3"/>
        <v>0</v>
      </c>
      <c r="O40" s="176">
        <v>0</v>
      </c>
      <c r="P40" s="176">
        <f t="shared" si="4"/>
        <v>0</v>
      </c>
      <c r="Q40" s="176">
        <v>0</v>
      </c>
      <c r="R40" s="176">
        <f t="shared" si="5"/>
        <v>0</v>
      </c>
      <c r="S40" s="177">
        <f t="shared" si="6"/>
        <v>0</v>
      </c>
      <c r="T40" s="174"/>
      <c r="U40" s="175">
        <f t="shared" si="7"/>
        <v>0</v>
      </c>
      <c r="V40" s="175"/>
      <c r="W40" s="175">
        <f t="shared" si="8"/>
        <v>0</v>
      </c>
      <c r="X40" s="175"/>
      <c r="Y40" s="175">
        <f t="shared" si="9"/>
        <v>0</v>
      </c>
      <c r="Z40" s="175"/>
      <c r="AA40" s="175">
        <f t="shared" si="10"/>
        <v>0</v>
      </c>
      <c r="AB40" s="177">
        <f t="shared" si="11"/>
        <v>0</v>
      </c>
      <c r="AC40" s="174"/>
      <c r="AD40" s="175"/>
      <c r="AE40" s="177"/>
      <c r="AF40" s="174">
        <v>1</v>
      </c>
      <c r="AG40" s="175">
        <f t="shared" si="12"/>
        <v>12</v>
      </c>
      <c r="AH40" s="175"/>
      <c r="AI40" s="175">
        <f t="shared" si="13"/>
        <v>0</v>
      </c>
      <c r="AJ40" s="175">
        <v>0</v>
      </c>
      <c r="AK40" s="175">
        <f t="shared" si="14"/>
        <v>0</v>
      </c>
      <c r="AL40" s="175"/>
      <c r="AM40" s="175">
        <f t="shared" si="15"/>
        <v>0</v>
      </c>
      <c r="AN40" s="175"/>
      <c r="AO40" s="175">
        <f t="shared" si="16"/>
        <v>0</v>
      </c>
      <c r="AP40" s="175"/>
      <c r="AQ40" s="175">
        <f t="shared" si="17"/>
        <v>0</v>
      </c>
      <c r="AR40" s="175"/>
      <c r="AS40" s="175">
        <f t="shared" si="18"/>
        <v>0</v>
      </c>
      <c r="AT40" s="175"/>
      <c r="AU40" s="175">
        <f t="shared" si="19"/>
        <v>0</v>
      </c>
      <c r="AV40" s="175"/>
      <c r="AW40" s="175">
        <f t="shared" si="20"/>
        <v>0</v>
      </c>
      <c r="AX40" s="179">
        <f t="shared" si="21"/>
        <v>0</v>
      </c>
      <c r="AY40" s="180">
        <f t="shared" si="22"/>
        <v>12</v>
      </c>
      <c r="AZ40" s="181">
        <f t="shared" si="23"/>
        <v>12</v>
      </c>
    </row>
    <row r="41" spans="1:52" s="52" customFormat="1" x14ac:dyDescent="0.2">
      <c r="A41" s="174">
        <v>37</v>
      </c>
      <c r="B41" s="170" t="s">
        <v>448</v>
      </c>
      <c r="C41" s="171"/>
      <c r="D41" s="172" t="s">
        <v>62</v>
      </c>
      <c r="E41" s="173" t="s">
        <v>28</v>
      </c>
      <c r="F41" s="170" t="s">
        <v>62</v>
      </c>
      <c r="G41" s="203">
        <v>0</v>
      </c>
      <c r="H41" s="175">
        <f t="shared" si="0"/>
        <v>0</v>
      </c>
      <c r="I41" s="175"/>
      <c r="J41" s="175">
        <f t="shared" si="1"/>
        <v>0</v>
      </c>
      <c r="K41" s="175">
        <v>0</v>
      </c>
      <c r="L41" s="175">
        <f t="shared" si="2"/>
        <v>0</v>
      </c>
      <c r="M41" s="176"/>
      <c r="N41" s="175">
        <f t="shared" si="3"/>
        <v>0</v>
      </c>
      <c r="O41" s="176">
        <v>0</v>
      </c>
      <c r="P41" s="176">
        <f t="shared" si="4"/>
        <v>0</v>
      </c>
      <c r="Q41" s="176">
        <v>0</v>
      </c>
      <c r="R41" s="176">
        <f t="shared" si="5"/>
        <v>0</v>
      </c>
      <c r="S41" s="177">
        <f t="shared" si="6"/>
        <v>0</v>
      </c>
      <c r="T41" s="174"/>
      <c r="U41" s="175">
        <f t="shared" si="7"/>
        <v>0</v>
      </c>
      <c r="V41" s="175"/>
      <c r="W41" s="175">
        <f t="shared" si="8"/>
        <v>0</v>
      </c>
      <c r="X41" s="175"/>
      <c r="Y41" s="175">
        <f t="shared" si="9"/>
        <v>0</v>
      </c>
      <c r="Z41" s="175"/>
      <c r="AA41" s="175">
        <f t="shared" si="10"/>
        <v>0</v>
      </c>
      <c r="AB41" s="177">
        <f t="shared" si="11"/>
        <v>0</v>
      </c>
      <c r="AC41" s="174"/>
      <c r="AD41" s="175"/>
      <c r="AE41" s="177"/>
      <c r="AF41" s="174">
        <v>1</v>
      </c>
      <c r="AG41" s="175">
        <f t="shared" si="12"/>
        <v>12</v>
      </c>
      <c r="AH41" s="175"/>
      <c r="AI41" s="175">
        <f t="shared" si="13"/>
        <v>0</v>
      </c>
      <c r="AJ41" s="175">
        <v>0</v>
      </c>
      <c r="AK41" s="175">
        <f t="shared" si="14"/>
        <v>0</v>
      </c>
      <c r="AL41" s="175"/>
      <c r="AM41" s="175">
        <f t="shared" si="15"/>
        <v>0</v>
      </c>
      <c r="AN41" s="175"/>
      <c r="AO41" s="175">
        <f t="shared" si="16"/>
        <v>0</v>
      </c>
      <c r="AP41" s="175"/>
      <c r="AQ41" s="175">
        <f t="shared" si="17"/>
        <v>0</v>
      </c>
      <c r="AR41" s="175"/>
      <c r="AS41" s="175">
        <f t="shared" si="18"/>
        <v>0</v>
      </c>
      <c r="AT41" s="175"/>
      <c r="AU41" s="175">
        <f t="shared" si="19"/>
        <v>0</v>
      </c>
      <c r="AV41" s="175"/>
      <c r="AW41" s="175">
        <f t="shared" si="20"/>
        <v>0</v>
      </c>
      <c r="AX41" s="179">
        <f t="shared" si="21"/>
        <v>0</v>
      </c>
      <c r="AY41" s="180">
        <f t="shared" si="22"/>
        <v>12</v>
      </c>
      <c r="AZ41" s="181">
        <f t="shared" si="23"/>
        <v>12</v>
      </c>
    </row>
    <row r="42" spans="1:52" s="52" customFormat="1" x14ac:dyDescent="0.2">
      <c r="A42" s="174">
        <v>38</v>
      </c>
      <c r="B42" s="170" t="s">
        <v>449</v>
      </c>
      <c r="C42" s="171"/>
      <c r="D42" s="172" t="s">
        <v>62</v>
      </c>
      <c r="E42" s="173" t="s">
        <v>28</v>
      </c>
      <c r="F42" s="170" t="s">
        <v>62</v>
      </c>
      <c r="G42" s="203">
        <v>0</v>
      </c>
      <c r="H42" s="175">
        <f t="shared" si="0"/>
        <v>0</v>
      </c>
      <c r="I42" s="175"/>
      <c r="J42" s="175">
        <f t="shared" si="1"/>
        <v>0</v>
      </c>
      <c r="K42" s="175">
        <v>0</v>
      </c>
      <c r="L42" s="175">
        <f t="shared" si="2"/>
        <v>0</v>
      </c>
      <c r="M42" s="176"/>
      <c r="N42" s="175">
        <f t="shared" si="3"/>
        <v>0</v>
      </c>
      <c r="O42" s="176">
        <v>0</v>
      </c>
      <c r="P42" s="176">
        <f t="shared" si="4"/>
        <v>0</v>
      </c>
      <c r="Q42" s="176">
        <v>0</v>
      </c>
      <c r="R42" s="176">
        <f t="shared" si="5"/>
        <v>0</v>
      </c>
      <c r="S42" s="177">
        <f t="shared" si="6"/>
        <v>0</v>
      </c>
      <c r="T42" s="174"/>
      <c r="U42" s="175">
        <f t="shared" si="7"/>
        <v>0</v>
      </c>
      <c r="V42" s="175"/>
      <c r="W42" s="175">
        <f t="shared" si="8"/>
        <v>0</v>
      </c>
      <c r="X42" s="175"/>
      <c r="Y42" s="175">
        <f t="shared" si="9"/>
        <v>0</v>
      </c>
      <c r="Z42" s="175"/>
      <c r="AA42" s="175">
        <f t="shared" si="10"/>
        <v>0</v>
      </c>
      <c r="AB42" s="177">
        <f t="shared" si="11"/>
        <v>0</v>
      </c>
      <c r="AC42" s="174"/>
      <c r="AD42" s="175"/>
      <c r="AE42" s="177"/>
      <c r="AF42" s="174">
        <v>1</v>
      </c>
      <c r="AG42" s="175">
        <f t="shared" si="12"/>
        <v>12</v>
      </c>
      <c r="AH42" s="175"/>
      <c r="AI42" s="175">
        <f t="shared" si="13"/>
        <v>0</v>
      </c>
      <c r="AJ42" s="175">
        <v>0</v>
      </c>
      <c r="AK42" s="175">
        <f t="shared" si="14"/>
        <v>0</v>
      </c>
      <c r="AL42" s="175"/>
      <c r="AM42" s="175">
        <f t="shared" si="15"/>
        <v>0</v>
      </c>
      <c r="AN42" s="175"/>
      <c r="AO42" s="175">
        <f t="shared" si="16"/>
        <v>0</v>
      </c>
      <c r="AP42" s="175"/>
      <c r="AQ42" s="175">
        <f t="shared" si="17"/>
        <v>0</v>
      </c>
      <c r="AR42" s="175"/>
      <c r="AS42" s="175">
        <f t="shared" si="18"/>
        <v>0</v>
      </c>
      <c r="AT42" s="175"/>
      <c r="AU42" s="175">
        <f t="shared" si="19"/>
        <v>0</v>
      </c>
      <c r="AV42" s="175"/>
      <c r="AW42" s="175">
        <f t="shared" si="20"/>
        <v>0</v>
      </c>
      <c r="AX42" s="179">
        <f t="shared" si="21"/>
        <v>0</v>
      </c>
      <c r="AY42" s="180">
        <f t="shared" si="22"/>
        <v>12</v>
      </c>
      <c r="AZ42" s="181">
        <f t="shared" si="23"/>
        <v>12</v>
      </c>
    </row>
  </sheetData>
  <sheetProtection password="9070" sheet="1" formatCells="0" formatColumns="0" formatRows="0" insertColumns="0" insertRows="0" insertHyperlinks="0" deleteColumns="0" deleteRows="0" sort="0" autoFilter="0" pivotTables="0"/>
  <mergeCells count="9">
    <mergeCell ref="A1:AZ1"/>
    <mergeCell ref="A2:AZ2"/>
    <mergeCell ref="A3:D3"/>
    <mergeCell ref="AZ3:AZ4"/>
    <mergeCell ref="C4:D4"/>
    <mergeCell ref="G3:S3"/>
    <mergeCell ref="T3:AB3"/>
    <mergeCell ref="AC3:AE3"/>
    <mergeCell ref="AF3:AY3"/>
  </mergeCells>
  <phoneticPr fontId="0" type="noConversion"/>
  <printOptions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AZ27"/>
  <sheetViews>
    <sheetView zoomScale="85" workbookViewId="0">
      <selection activeCell="A5" sqref="A5:IV27"/>
    </sheetView>
  </sheetViews>
  <sheetFormatPr defaultColWidth="9.14453125" defaultRowHeight="14.25" x14ac:dyDescent="0.2"/>
  <cols>
    <col min="1" max="1" width="4.4375" style="1" customWidth="1"/>
    <col min="2" max="2" width="25.2890625" style="1" customWidth="1"/>
    <col min="3" max="3" width="10.89453125" style="1" bestFit="1" customWidth="1"/>
    <col min="4" max="4" width="4.5703125" style="1" bestFit="1" customWidth="1"/>
    <col min="5" max="5" width="3.8984375" style="2" bestFit="1" customWidth="1"/>
    <col min="6" max="6" width="8.33984375" style="2" customWidth="1"/>
    <col min="7" max="14" width="4.70703125" style="4" customWidth="1"/>
    <col min="15" max="15" width="5.6484375" style="4" customWidth="1"/>
    <col min="16" max="16" width="4.70703125" style="4" customWidth="1"/>
    <col min="17" max="17" width="4.4375" style="4" customWidth="1"/>
    <col min="18" max="19" width="4.70703125" style="4" customWidth="1"/>
    <col min="20" max="20" width="7.12890625" style="4" customWidth="1"/>
    <col min="21" max="21" width="4.03515625" style="4" customWidth="1"/>
    <col min="22" max="22" width="5.24609375" style="4" customWidth="1"/>
    <col min="23" max="23" width="3.62890625" style="4" customWidth="1"/>
    <col min="24" max="24" width="5.91796875" style="4" customWidth="1"/>
    <col min="25" max="25" width="4.16796875" style="4" customWidth="1"/>
    <col min="26" max="26" width="4.3046875" style="4" customWidth="1"/>
    <col min="27" max="27" width="4.16796875" style="4" customWidth="1"/>
    <col min="28" max="28" width="4.9765625" style="4" customWidth="1"/>
    <col min="29" max="30" width="3.62890625" style="4" customWidth="1"/>
    <col min="31" max="31" width="4.5703125" style="4" customWidth="1"/>
    <col min="32" max="32" width="6.45703125" style="4" customWidth="1"/>
    <col min="33" max="51" width="4.9765625" style="4" customWidth="1"/>
    <col min="52" max="52" width="5.109375" style="4" customWidth="1"/>
    <col min="53" max="16384" width="9.14453125" style="1"/>
  </cols>
  <sheetData>
    <row r="1" spans="1:52" ht="23.25" x14ac:dyDescent="0.4">
      <c r="A1" s="360" t="s">
        <v>336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2"/>
    </row>
    <row r="2" spans="1:52" ht="21" thickBot="1" x14ac:dyDescent="0.4">
      <c r="A2" s="365" t="s">
        <v>301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7"/>
    </row>
    <row r="3" spans="1:52" s="12" customFormat="1" ht="27.75" customHeight="1" x14ac:dyDescent="0.2">
      <c r="A3" s="356" t="s">
        <v>347</v>
      </c>
      <c r="B3" s="353"/>
      <c r="C3" s="353"/>
      <c r="D3" s="355"/>
      <c r="E3" s="97"/>
      <c r="F3" s="98"/>
      <c r="G3" s="352" t="s">
        <v>6</v>
      </c>
      <c r="H3" s="353"/>
      <c r="I3" s="353"/>
      <c r="J3" s="353"/>
      <c r="K3" s="353"/>
      <c r="L3" s="353"/>
      <c r="M3" s="354"/>
      <c r="N3" s="354"/>
      <c r="O3" s="354"/>
      <c r="P3" s="354"/>
      <c r="Q3" s="354"/>
      <c r="R3" s="354"/>
      <c r="S3" s="355"/>
      <c r="T3" s="356" t="s">
        <v>11</v>
      </c>
      <c r="U3" s="353"/>
      <c r="V3" s="353"/>
      <c r="W3" s="353"/>
      <c r="X3" s="353"/>
      <c r="Y3" s="353"/>
      <c r="Z3" s="353"/>
      <c r="AA3" s="353"/>
      <c r="AB3" s="355"/>
      <c r="AC3" s="357" t="s">
        <v>12</v>
      </c>
      <c r="AD3" s="358"/>
      <c r="AE3" s="359"/>
      <c r="AF3" s="357" t="s">
        <v>23</v>
      </c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9"/>
      <c r="AZ3" s="348" t="s">
        <v>24</v>
      </c>
    </row>
    <row r="4" spans="1:52" s="12" customFormat="1" ht="123" customHeight="1" x14ac:dyDescent="0.2">
      <c r="A4" s="99" t="s">
        <v>348</v>
      </c>
      <c r="B4" s="100" t="s">
        <v>0</v>
      </c>
      <c r="C4" s="363" t="s">
        <v>1</v>
      </c>
      <c r="D4" s="364"/>
      <c r="E4" s="100"/>
      <c r="F4" s="101"/>
      <c r="G4" s="102" t="s">
        <v>2</v>
      </c>
      <c r="H4" s="103" t="s">
        <v>3</v>
      </c>
      <c r="I4" s="103" t="s">
        <v>343</v>
      </c>
      <c r="J4" s="103" t="s">
        <v>3</v>
      </c>
      <c r="K4" s="103" t="s">
        <v>4</v>
      </c>
      <c r="L4" s="103" t="s">
        <v>3</v>
      </c>
      <c r="M4" s="103" t="s">
        <v>344</v>
      </c>
      <c r="N4" s="103" t="s">
        <v>3</v>
      </c>
      <c r="O4" s="103" t="s">
        <v>354</v>
      </c>
      <c r="P4" s="102" t="s">
        <v>3</v>
      </c>
      <c r="Q4" s="102" t="s">
        <v>355</v>
      </c>
      <c r="R4" s="102" t="s">
        <v>3</v>
      </c>
      <c r="S4" s="104" t="s">
        <v>5</v>
      </c>
      <c r="T4" s="105" t="s">
        <v>33</v>
      </c>
      <c r="U4" s="103" t="s">
        <v>3</v>
      </c>
      <c r="V4" s="106" t="s">
        <v>7</v>
      </c>
      <c r="W4" s="103" t="s">
        <v>3</v>
      </c>
      <c r="X4" s="107" t="s">
        <v>13</v>
      </c>
      <c r="Y4" s="103" t="s">
        <v>3</v>
      </c>
      <c r="Z4" s="107" t="s">
        <v>14</v>
      </c>
      <c r="AA4" s="103" t="s">
        <v>3</v>
      </c>
      <c r="AB4" s="104" t="s">
        <v>5</v>
      </c>
      <c r="AC4" s="108" t="s">
        <v>8</v>
      </c>
      <c r="AD4" s="103" t="s">
        <v>9</v>
      </c>
      <c r="AE4" s="109" t="s">
        <v>10</v>
      </c>
      <c r="AF4" s="110" t="s">
        <v>15</v>
      </c>
      <c r="AG4" s="103" t="s">
        <v>3</v>
      </c>
      <c r="AH4" s="111" t="s">
        <v>16</v>
      </c>
      <c r="AI4" s="103" t="s">
        <v>3</v>
      </c>
      <c r="AJ4" s="111" t="s">
        <v>17</v>
      </c>
      <c r="AK4" s="103" t="s">
        <v>3</v>
      </c>
      <c r="AL4" s="111" t="s">
        <v>18</v>
      </c>
      <c r="AM4" s="103" t="s">
        <v>3</v>
      </c>
      <c r="AN4" s="111" t="s">
        <v>19</v>
      </c>
      <c r="AO4" s="103" t="s">
        <v>3</v>
      </c>
      <c r="AP4" s="111" t="s">
        <v>20</v>
      </c>
      <c r="AQ4" s="103" t="s">
        <v>3</v>
      </c>
      <c r="AR4" s="111" t="s">
        <v>21</v>
      </c>
      <c r="AS4" s="103" t="s">
        <v>3</v>
      </c>
      <c r="AT4" s="77" t="s">
        <v>416</v>
      </c>
      <c r="AU4" s="77" t="s">
        <v>3</v>
      </c>
      <c r="AV4" s="82" t="s">
        <v>417</v>
      </c>
      <c r="AW4" s="82" t="s">
        <v>3</v>
      </c>
      <c r="AX4" s="83" t="s">
        <v>25</v>
      </c>
      <c r="AY4" s="104" t="s">
        <v>22</v>
      </c>
      <c r="AZ4" s="349"/>
    </row>
    <row r="5" spans="1:52" s="262" customFormat="1" ht="15" x14ac:dyDescent="0.2">
      <c r="A5" s="174">
        <v>1</v>
      </c>
      <c r="B5" s="173" t="s">
        <v>112</v>
      </c>
      <c r="C5" s="204">
        <v>21463</v>
      </c>
      <c r="D5" s="172" t="s">
        <v>42</v>
      </c>
      <c r="E5" s="173" t="s">
        <v>28</v>
      </c>
      <c r="F5" s="170" t="s">
        <v>103</v>
      </c>
      <c r="G5" s="203">
        <v>16</v>
      </c>
      <c r="H5" s="175">
        <f t="shared" ref="H5:H27" si="0">G5*6</f>
        <v>96</v>
      </c>
      <c r="I5" s="175"/>
      <c r="J5" s="175">
        <f t="shared" ref="J5:J27" si="1">I5*6</f>
        <v>0</v>
      </c>
      <c r="K5" s="175">
        <v>18</v>
      </c>
      <c r="L5" s="175">
        <f t="shared" ref="L5:L27" si="2">IF(K5&gt;4,K5*2+4,K5*3)</f>
        <v>40</v>
      </c>
      <c r="M5" s="176"/>
      <c r="N5" s="175">
        <f t="shared" ref="N5:N27" si="3">IF(M5&gt;4,M5*2+4,M5*3)</f>
        <v>0</v>
      </c>
      <c r="O5" s="176">
        <v>5</v>
      </c>
      <c r="P5" s="176">
        <f t="shared" ref="P5:P27" si="4">O5*2</f>
        <v>10</v>
      </c>
      <c r="Q5" s="176">
        <v>7</v>
      </c>
      <c r="R5" s="176">
        <f t="shared" ref="R5:R27" si="5">Q5*3</f>
        <v>21</v>
      </c>
      <c r="S5" s="177">
        <f t="shared" ref="S5:S27" si="6">H5+J5+L5+N5+P5+R5</f>
        <v>167</v>
      </c>
      <c r="T5" s="174"/>
      <c r="U5" s="175">
        <f t="shared" ref="U5:U27" si="7">IF(T5=0,0,6)</f>
        <v>0</v>
      </c>
      <c r="V5" s="175"/>
      <c r="W5" s="175">
        <f t="shared" ref="W5:W27" si="8">V5*4</f>
        <v>0</v>
      </c>
      <c r="X5" s="175"/>
      <c r="Y5" s="175">
        <f t="shared" ref="Y5:Y27" si="9">X5*3</f>
        <v>0</v>
      </c>
      <c r="Z5" s="175"/>
      <c r="AA5" s="175">
        <f t="shared" ref="AA5:AA27" si="10">IF(Z5=0,0,6)</f>
        <v>0</v>
      </c>
      <c r="AB5" s="177">
        <f t="shared" ref="AB5:AB27" si="11">U5+W5+Y5+AA5</f>
        <v>0</v>
      </c>
      <c r="AC5" s="174"/>
      <c r="AD5" s="175"/>
      <c r="AE5" s="177"/>
      <c r="AF5" s="174">
        <v>1</v>
      </c>
      <c r="AG5" s="175">
        <f t="shared" ref="AG5:AG27" si="12">AF5*12</f>
        <v>12</v>
      </c>
      <c r="AH5" s="175"/>
      <c r="AI5" s="175">
        <f t="shared" ref="AI5:AI27" si="13">AH5*5</f>
        <v>0</v>
      </c>
      <c r="AJ5" s="175">
        <v>2</v>
      </c>
      <c r="AK5" s="175">
        <f t="shared" ref="AK5:AK27" si="14">AJ5*3</f>
        <v>6</v>
      </c>
      <c r="AL5" s="175"/>
      <c r="AM5" s="175">
        <f t="shared" ref="AM5:AM27" si="15">AL5*1</f>
        <v>0</v>
      </c>
      <c r="AN5" s="175"/>
      <c r="AO5" s="175">
        <f t="shared" ref="AO5:AO27" si="16">AN5*5</f>
        <v>0</v>
      </c>
      <c r="AP5" s="175"/>
      <c r="AQ5" s="175">
        <f t="shared" ref="AQ5:AQ27" si="17">AP5*5</f>
        <v>0</v>
      </c>
      <c r="AR5" s="175"/>
      <c r="AS5" s="175">
        <f t="shared" ref="AS5:AS27" si="18">AR5*1</f>
        <v>0</v>
      </c>
      <c r="AT5" s="175"/>
      <c r="AU5" s="178">
        <f t="shared" ref="AU5:AU27" si="19">AT5*0.5</f>
        <v>0</v>
      </c>
      <c r="AV5" s="175"/>
      <c r="AW5" s="178">
        <f t="shared" ref="AW5:AW27" si="20">AV5*1</f>
        <v>0</v>
      </c>
      <c r="AX5" s="179">
        <f t="shared" ref="AX5:AX27" si="21">IF(AI5+AK5+AM5+AO5+AQ5+AS5+AU5+AW5&gt;10,10,AI5+AK5+AM5+AO5+AQ5+AS5+AU5+AW5)</f>
        <v>6</v>
      </c>
      <c r="AY5" s="180">
        <f t="shared" ref="AY5:AY27" si="22">AG5+AX5</f>
        <v>18</v>
      </c>
      <c r="AZ5" s="181">
        <f t="shared" ref="AZ5:AZ27" si="23">S5+AB5+AY5</f>
        <v>185</v>
      </c>
    </row>
    <row r="6" spans="1:52" s="262" customFormat="1" ht="15" x14ac:dyDescent="0.2">
      <c r="A6" s="174">
        <v>2</v>
      </c>
      <c r="B6" s="173" t="s">
        <v>109</v>
      </c>
      <c r="C6" s="204">
        <v>23454</v>
      </c>
      <c r="D6" s="172" t="s">
        <v>42</v>
      </c>
      <c r="E6" s="173" t="s">
        <v>28</v>
      </c>
      <c r="F6" s="170" t="s">
        <v>103</v>
      </c>
      <c r="G6" s="203">
        <v>16</v>
      </c>
      <c r="H6" s="175">
        <f t="shared" si="0"/>
        <v>96</v>
      </c>
      <c r="I6" s="175"/>
      <c r="J6" s="175">
        <f t="shared" si="1"/>
        <v>0</v>
      </c>
      <c r="K6" s="175">
        <v>17</v>
      </c>
      <c r="L6" s="175">
        <f t="shared" si="2"/>
        <v>38</v>
      </c>
      <c r="M6" s="176"/>
      <c r="N6" s="175">
        <f t="shared" si="3"/>
        <v>0</v>
      </c>
      <c r="O6" s="176">
        <v>5</v>
      </c>
      <c r="P6" s="176">
        <f t="shared" si="4"/>
        <v>10</v>
      </c>
      <c r="Q6" s="176">
        <v>7</v>
      </c>
      <c r="R6" s="176">
        <f t="shared" si="5"/>
        <v>21</v>
      </c>
      <c r="S6" s="177">
        <f t="shared" si="6"/>
        <v>165</v>
      </c>
      <c r="T6" s="174"/>
      <c r="U6" s="175">
        <f t="shared" si="7"/>
        <v>0</v>
      </c>
      <c r="V6" s="175"/>
      <c r="W6" s="175">
        <f t="shared" si="8"/>
        <v>0</v>
      </c>
      <c r="X6" s="175"/>
      <c r="Y6" s="175">
        <f t="shared" si="9"/>
        <v>0</v>
      </c>
      <c r="Z6" s="175"/>
      <c r="AA6" s="175">
        <f t="shared" si="10"/>
        <v>0</v>
      </c>
      <c r="AB6" s="177">
        <f t="shared" si="11"/>
        <v>0</v>
      </c>
      <c r="AC6" s="174"/>
      <c r="AD6" s="175"/>
      <c r="AE6" s="177"/>
      <c r="AF6" s="174">
        <v>1</v>
      </c>
      <c r="AG6" s="175">
        <f t="shared" si="12"/>
        <v>12</v>
      </c>
      <c r="AH6" s="175"/>
      <c r="AI6" s="175">
        <f t="shared" si="13"/>
        <v>0</v>
      </c>
      <c r="AJ6" s="175">
        <v>2</v>
      </c>
      <c r="AK6" s="175">
        <f t="shared" si="14"/>
        <v>6</v>
      </c>
      <c r="AL6" s="175"/>
      <c r="AM6" s="175">
        <f t="shared" si="15"/>
        <v>0</v>
      </c>
      <c r="AN6" s="175"/>
      <c r="AO6" s="175">
        <f t="shared" si="16"/>
        <v>0</v>
      </c>
      <c r="AP6" s="175"/>
      <c r="AQ6" s="175">
        <f t="shared" si="17"/>
        <v>0</v>
      </c>
      <c r="AR6" s="175">
        <v>1</v>
      </c>
      <c r="AS6" s="175">
        <f t="shared" si="18"/>
        <v>1</v>
      </c>
      <c r="AT6" s="178"/>
      <c r="AU6" s="178">
        <f t="shared" si="19"/>
        <v>0</v>
      </c>
      <c r="AV6" s="178"/>
      <c r="AW6" s="178">
        <f t="shared" si="20"/>
        <v>0</v>
      </c>
      <c r="AX6" s="179">
        <f t="shared" si="21"/>
        <v>7</v>
      </c>
      <c r="AY6" s="180">
        <f t="shared" si="22"/>
        <v>19</v>
      </c>
      <c r="AZ6" s="181">
        <f t="shared" si="23"/>
        <v>184</v>
      </c>
    </row>
    <row r="7" spans="1:52" s="262" customFormat="1" ht="15" x14ac:dyDescent="0.2">
      <c r="A7" s="174">
        <v>3</v>
      </c>
      <c r="B7" s="173" t="s">
        <v>120</v>
      </c>
      <c r="C7" s="204">
        <v>21792</v>
      </c>
      <c r="D7" s="172" t="s">
        <v>42</v>
      </c>
      <c r="E7" s="173" t="s">
        <v>28</v>
      </c>
      <c r="F7" s="170" t="s">
        <v>103</v>
      </c>
      <c r="G7" s="203">
        <v>16</v>
      </c>
      <c r="H7" s="175">
        <f t="shared" si="0"/>
        <v>96</v>
      </c>
      <c r="I7" s="175"/>
      <c r="J7" s="175">
        <f t="shared" si="1"/>
        <v>0</v>
      </c>
      <c r="K7" s="175">
        <v>17</v>
      </c>
      <c r="L7" s="175">
        <f t="shared" si="2"/>
        <v>38</v>
      </c>
      <c r="M7" s="176"/>
      <c r="N7" s="175">
        <f t="shared" si="3"/>
        <v>0</v>
      </c>
      <c r="O7" s="176">
        <v>5</v>
      </c>
      <c r="P7" s="176">
        <f t="shared" si="4"/>
        <v>10</v>
      </c>
      <c r="Q7" s="176">
        <v>7</v>
      </c>
      <c r="R7" s="176">
        <f t="shared" si="5"/>
        <v>21</v>
      </c>
      <c r="S7" s="177">
        <f t="shared" si="6"/>
        <v>165</v>
      </c>
      <c r="T7" s="174"/>
      <c r="U7" s="175">
        <f t="shared" si="7"/>
        <v>0</v>
      </c>
      <c r="V7" s="175"/>
      <c r="W7" s="175">
        <f t="shared" si="8"/>
        <v>0</v>
      </c>
      <c r="X7" s="175"/>
      <c r="Y7" s="175">
        <f t="shared" si="9"/>
        <v>0</v>
      </c>
      <c r="Z7" s="175"/>
      <c r="AA7" s="175">
        <f t="shared" si="10"/>
        <v>0</v>
      </c>
      <c r="AB7" s="177">
        <f t="shared" si="11"/>
        <v>0</v>
      </c>
      <c r="AC7" s="174"/>
      <c r="AD7" s="175"/>
      <c r="AE7" s="177"/>
      <c r="AF7" s="174">
        <v>1</v>
      </c>
      <c r="AG7" s="175">
        <f t="shared" si="12"/>
        <v>12</v>
      </c>
      <c r="AH7" s="175"/>
      <c r="AI7" s="175">
        <f t="shared" si="13"/>
        <v>0</v>
      </c>
      <c r="AJ7" s="175">
        <v>2</v>
      </c>
      <c r="AK7" s="175">
        <f t="shared" si="14"/>
        <v>6</v>
      </c>
      <c r="AL7" s="175"/>
      <c r="AM7" s="175">
        <f t="shared" si="15"/>
        <v>0</v>
      </c>
      <c r="AN7" s="175"/>
      <c r="AO7" s="175">
        <f t="shared" si="16"/>
        <v>0</v>
      </c>
      <c r="AP7" s="175"/>
      <c r="AQ7" s="175">
        <f t="shared" si="17"/>
        <v>0</v>
      </c>
      <c r="AR7" s="175"/>
      <c r="AS7" s="175">
        <f t="shared" si="18"/>
        <v>0</v>
      </c>
      <c r="AT7" s="175"/>
      <c r="AU7" s="178">
        <f t="shared" si="19"/>
        <v>0</v>
      </c>
      <c r="AV7" s="175"/>
      <c r="AW7" s="178">
        <f t="shared" si="20"/>
        <v>0</v>
      </c>
      <c r="AX7" s="179">
        <f t="shared" si="21"/>
        <v>6</v>
      </c>
      <c r="AY7" s="180">
        <f t="shared" si="22"/>
        <v>18</v>
      </c>
      <c r="AZ7" s="181">
        <f t="shared" si="23"/>
        <v>183</v>
      </c>
    </row>
    <row r="8" spans="1:52" s="262" customFormat="1" ht="15" x14ac:dyDescent="0.2">
      <c r="A8" s="174">
        <v>4</v>
      </c>
      <c r="B8" s="173" t="s">
        <v>122</v>
      </c>
      <c r="C8" s="204">
        <v>23166</v>
      </c>
      <c r="D8" s="172" t="s">
        <v>42</v>
      </c>
      <c r="E8" s="173" t="s">
        <v>28</v>
      </c>
      <c r="F8" s="170" t="s">
        <v>103</v>
      </c>
      <c r="G8" s="203">
        <v>16</v>
      </c>
      <c r="H8" s="175">
        <f t="shared" si="0"/>
        <v>96</v>
      </c>
      <c r="I8" s="175"/>
      <c r="J8" s="175">
        <f t="shared" si="1"/>
        <v>0</v>
      </c>
      <c r="K8" s="175">
        <v>17</v>
      </c>
      <c r="L8" s="175">
        <f t="shared" si="2"/>
        <v>38</v>
      </c>
      <c r="M8" s="176"/>
      <c r="N8" s="175">
        <f t="shared" si="3"/>
        <v>0</v>
      </c>
      <c r="O8" s="176">
        <v>5</v>
      </c>
      <c r="P8" s="176">
        <f t="shared" si="4"/>
        <v>10</v>
      </c>
      <c r="Q8" s="176">
        <v>7</v>
      </c>
      <c r="R8" s="176">
        <f t="shared" si="5"/>
        <v>21</v>
      </c>
      <c r="S8" s="177">
        <f t="shared" si="6"/>
        <v>165</v>
      </c>
      <c r="T8" s="174"/>
      <c r="U8" s="175">
        <f t="shared" si="7"/>
        <v>0</v>
      </c>
      <c r="V8" s="175"/>
      <c r="W8" s="175">
        <f t="shared" si="8"/>
        <v>0</v>
      </c>
      <c r="X8" s="175"/>
      <c r="Y8" s="175">
        <f t="shared" si="9"/>
        <v>0</v>
      </c>
      <c r="Z8" s="175"/>
      <c r="AA8" s="175">
        <f t="shared" si="10"/>
        <v>0</v>
      </c>
      <c r="AB8" s="177">
        <f t="shared" si="11"/>
        <v>0</v>
      </c>
      <c r="AC8" s="174"/>
      <c r="AD8" s="175"/>
      <c r="AE8" s="177"/>
      <c r="AF8" s="174">
        <v>1</v>
      </c>
      <c r="AG8" s="175">
        <f t="shared" si="12"/>
        <v>12</v>
      </c>
      <c r="AH8" s="175"/>
      <c r="AI8" s="175">
        <f t="shared" si="13"/>
        <v>0</v>
      </c>
      <c r="AJ8" s="175">
        <v>2</v>
      </c>
      <c r="AK8" s="175">
        <f t="shared" si="14"/>
        <v>6</v>
      </c>
      <c r="AL8" s="175"/>
      <c r="AM8" s="175">
        <f t="shared" si="15"/>
        <v>0</v>
      </c>
      <c r="AN8" s="175"/>
      <c r="AO8" s="175">
        <f t="shared" si="16"/>
        <v>0</v>
      </c>
      <c r="AP8" s="175"/>
      <c r="AQ8" s="175">
        <f t="shared" si="17"/>
        <v>0</v>
      </c>
      <c r="AR8" s="175"/>
      <c r="AS8" s="175">
        <f t="shared" si="18"/>
        <v>0</v>
      </c>
      <c r="AT8" s="175"/>
      <c r="AU8" s="178">
        <f t="shared" si="19"/>
        <v>0</v>
      </c>
      <c r="AV8" s="175"/>
      <c r="AW8" s="178">
        <f t="shared" si="20"/>
        <v>0</v>
      </c>
      <c r="AX8" s="179">
        <f t="shared" si="21"/>
        <v>6</v>
      </c>
      <c r="AY8" s="180">
        <f t="shared" si="22"/>
        <v>18</v>
      </c>
      <c r="AZ8" s="181">
        <f t="shared" si="23"/>
        <v>183</v>
      </c>
    </row>
    <row r="9" spans="1:52" s="262" customFormat="1" ht="15" x14ac:dyDescent="0.2">
      <c r="A9" s="174">
        <v>5</v>
      </c>
      <c r="B9" s="173" t="s">
        <v>121</v>
      </c>
      <c r="C9" s="204">
        <v>23286</v>
      </c>
      <c r="D9" s="172" t="s">
        <v>42</v>
      </c>
      <c r="E9" s="173" t="s">
        <v>28</v>
      </c>
      <c r="F9" s="170" t="s">
        <v>103</v>
      </c>
      <c r="G9" s="203">
        <v>16</v>
      </c>
      <c r="H9" s="175">
        <f t="shared" si="0"/>
        <v>96</v>
      </c>
      <c r="I9" s="175"/>
      <c r="J9" s="175">
        <f t="shared" si="1"/>
        <v>0</v>
      </c>
      <c r="K9" s="175">
        <v>16</v>
      </c>
      <c r="L9" s="175">
        <f t="shared" si="2"/>
        <v>36</v>
      </c>
      <c r="M9" s="176"/>
      <c r="N9" s="175">
        <f t="shared" si="3"/>
        <v>0</v>
      </c>
      <c r="O9" s="176">
        <v>5</v>
      </c>
      <c r="P9" s="176">
        <f t="shared" si="4"/>
        <v>10</v>
      </c>
      <c r="Q9" s="176">
        <v>7</v>
      </c>
      <c r="R9" s="176">
        <f t="shared" si="5"/>
        <v>21</v>
      </c>
      <c r="S9" s="177">
        <f t="shared" si="6"/>
        <v>163</v>
      </c>
      <c r="T9" s="174"/>
      <c r="U9" s="175">
        <f t="shared" si="7"/>
        <v>0</v>
      </c>
      <c r="V9" s="175"/>
      <c r="W9" s="175">
        <f t="shared" si="8"/>
        <v>0</v>
      </c>
      <c r="X9" s="175"/>
      <c r="Y9" s="175">
        <f t="shared" si="9"/>
        <v>0</v>
      </c>
      <c r="Z9" s="175"/>
      <c r="AA9" s="175">
        <f t="shared" si="10"/>
        <v>0</v>
      </c>
      <c r="AB9" s="177">
        <f t="shared" si="11"/>
        <v>0</v>
      </c>
      <c r="AC9" s="174"/>
      <c r="AD9" s="175"/>
      <c r="AE9" s="177"/>
      <c r="AF9" s="174">
        <v>1</v>
      </c>
      <c r="AG9" s="175">
        <f t="shared" si="12"/>
        <v>12</v>
      </c>
      <c r="AH9" s="175"/>
      <c r="AI9" s="175">
        <f t="shared" si="13"/>
        <v>0</v>
      </c>
      <c r="AJ9" s="175">
        <v>2</v>
      </c>
      <c r="AK9" s="175">
        <f t="shared" si="14"/>
        <v>6</v>
      </c>
      <c r="AL9" s="175"/>
      <c r="AM9" s="175">
        <f t="shared" si="15"/>
        <v>0</v>
      </c>
      <c r="AN9" s="175"/>
      <c r="AO9" s="175">
        <f t="shared" si="16"/>
        <v>0</v>
      </c>
      <c r="AP9" s="175"/>
      <c r="AQ9" s="175">
        <f t="shared" si="17"/>
        <v>0</v>
      </c>
      <c r="AR9" s="175">
        <v>1</v>
      </c>
      <c r="AS9" s="175">
        <f t="shared" si="18"/>
        <v>1</v>
      </c>
      <c r="AT9" s="175"/>
      <c r="AU9" s="178">
        <f t="shared" si="19"/>
        <v>0</v>
      </c>
      <c r="AV9" s="175"/>
      <c r="AW9" s="178">
        <f t="shared" si="20"/>
        <v>0</v>
      </c>
      <c r="AX9" s="179">
        <f t="shared" si="21"/>
        <v>7</v>
      </c>
      <c r="AY9" s="180">
        <f t="shared" si="22"/>
        <v>19</v>
      </c>
      <c r="AZ9" s="181">
        <f t="shared" si="23"/>
        <v>182</v>
      </c>
    </row>
    <row r="10" spans="1:52" s="262" customFormat="1" ht="15" x14ac:dyDescent="0.2">
      <c r="A10" s="174">
        <v>6</v>
      </c>
      <c r="B10" s="173" t="s">
        <v>102</v>
      </c>
      <c r="C10" s="204">
        <v>22415</v>
      </c>
      <c r="D10" s="172" t="s">
        <v>42</v>
      </c>
      <c r="E10" s="173" t="s">
        <v>28</v>
      </c>
      <c r="F10" s="170" t="s">
        <v>103</v>
      </c>
      <c r="G10" s="203">
        <v>16</v>
      </c>
      <c r="H10" s="175">
        <f t="shared" si="0"/>
        <v>96</v>
      </c>
      <c r="I10" s="175"/>
      <c r="J10" s="175">
        <f t="shared" si="1"/>
        <v>0</v>
      </c>
      <c r="K10" s="175">
        <v>16</v>
      </c>
      <c r="L10" s="175">
        <f t="shared" si="2"/>
        <v>36</v>
      </c>
      <c r="M10" s="176"/>
      <c r="N10" s="175">
        <f t="shared" si="3"/>
        <v>0</v>
      </c>
      <c r="O10" s="176">
        <v>5</v>
      </c>
      <c r="P10" s="176">
        <f t="shared" si="4"/>
        <v>10</v>
      </c>
      <c r="Q10" s="176">
        <v>7</v>
      </c>
      <c r="R10" s="176">
        <f t="shared" si="5"/>
        <v>21</v>
      </c>
      <c r="S10" s="177">
        <f t="shared" si="6"/>
        <v>163</v>
      </c>
      <c r="T10" s="174"/>
      <c r="U10" s="175">
        <f t="shared" si="7"/>
        <v>0</v>
      </c>
      <c r="V10" s="175"/>
      <c r="W10" s="175">
        <f t="shared" si="8"/>
        <v>0</v>
      </c>
      <c r="X10" s="175"/>
      <c r="Y10" s="175">
        <f t="shared" si="9"/>
        <v>0</v>
      </c>
      <c r="Z10" s="175"/>
      <c r="AA10" s="175">
        <f t="shared" si="10"/>
        <v>0</v>
      </c>
      <c r="AB10" s="177">
        <f t="shared" si="11"/>
        <v>0</v>
      </c>
      <c r="AC10" s="174"/>
      <c r="AD10" s="175"/>
      <c r="AE10" s="177"/>
      <c r="AF10" s="174">
        <v>1</v>
      </c>
      <c r="AG10" s="175">
        <f t="shared" si="12"/>
        <v>12</v>
      </c>
      <c r="AH10" s="175"/>
      <c r="AI10" s="175">
        <f t="shared" si="13"/>
        <v>0</v>
      </c>
      <c r="AJ10" s="175">
        <v>2</v>
      </c>
      <c r="AK10" s="175">
        <f t="shared" si="14"/>
        <v>6</v>
      </c>
      <c r="AL10" s="175"/>
      <c r="AM10" s="175">
        <f t="shared" si="15"/>
        <v>0</v>
      </c>
      <c r="AN10" s="175"/>
      <c r="AO10" s="175">
        <f t="shared" si="16"/>
        <v>0</v>
      </c>
      <c r="AP10" s="175"/>
      <c r="AQ10" s="175">
        <f t="shared" si="17"/>
        <v>0</v>
      </c>
      <c r="AR10" s="175"/>
      <c r="AS10" s="175">
        <f t="shared" si="18"/>
        <v>0</v>
      </c>
      <c r="AT10" s="175"/>
      <c r="AU10" s="178">
        <f t="shared" si="19"/>
        <v>0</v>
      </c>
      <c r="AV10" s="175"/>
      <c r="AW10" s="178">
        <f t="shared" si="20"/>
        <v>0</v>
      </c>
      <c r="AX10" s="179">
        <f t="shared" si="21"/>
        <v>6</v>
      </c>
      <c r="AY10" s="180">
        <f t="shared" si="22"/>
        <v>18</v>
      </c>
      <c r="AZ10" s="181">
        <f t="shared" si="23"/>
        <v>181</v>
      </c>
    </row>
    <row r="11" spans="1:52" s="262" customFormat="1" ht="15" x14ac:dyDescent="0.2">
      <c r="A11" s="174">
        <v>7</v>
      </c>
      <c r="B11" s="173" t="s">
        <v>125</v>
      </c>
      <c r="C11" s="204">
        <v>24800</v>
      </c>
      <c r="D11" s="172" t="s">
        <v>42</v>
      </c>
      <c r="E11" s="173" t="s">
        <v>28</v>
      </c>
      <c r="F11" s="170" t="s">
        <v>103</v>
      </c>
      <c r="G11" s="203">
        <v>16</v>
      </c>
      <c r="H11" s="175">
        <f t="shared" si="0"/>
        <v>96</v>
      </c>
      <c r="I11" s="175"/>
      <c r="J11" s="175">
        <f t="shared" si="1"/>
        <v>0</v>
      </c>
      <c r="K11" s="175">
        <v>15</v>
      </c>
      <c r="L11" s="175">
        <f t="shared" si="2"/>
        <v>34</v>
      </c>
      <c r="M11" s="176"/>
      <c r="N11" s="175">
        <f t="shared" si="3"/>
        <v>0</v>
      </c>
      <c r="O11" s="176">
        <v>5</v>
      </c>
      <c r="P11" s="176">
        <f t="shared" si="4"/>
        <v>10</v>
      </c>
      <c r="Q11" s="176">
        <v>7</v>
      </c>
      <c r="R11" s="176">
        <f t="shared" si="5"/>
        <v>21</v>
      </c>
      <c r="S11" s="177">
        <f t="shared" si="6"/>
        <v>161</v>
      </c>
      <c r="T11" s="174"/>
      <c r="U11" s="175">
        <f t="shared" si="7"/>
        <v>0</v>
      </c>
      <c r="V11" s="175"/>
      <c r="W11" s="175">
        <f t="shared" si="8"/>
        <v>0</v>
      </c>
      <c r="X11" s="175"/>
      <c r="Y11" s="175">
        <f t="shared" si="9"/>
        <v>0</v>
      </c>
      <c r="Z11" s="175"/>
      <c r="AA11" s="175">
        <f t="shared" si="10"/>
        <v>0</v>
      </c>
      <c r="AB11" s="177">
        <f t="shared" si="11"/>
        <v>0</v>
      </c>
      <c r="AC11" s="174"/>
      <c r="AD11" s="175"/>
      <c r="AE11" s="177" t="s">
        <v>114</v>
      </c>
      <c r="AF11" s="174">
        <v>1</v>
      </c>
      <c r="AG11" s="175">
        <f t="shared" si="12"/>
        <v>12</v>
      </c>
      <c r="AH11" s="175"/>
      <c r="AI11" s="175">
        <f t="shared" si="13"/>
        <v>0</v>
      </c>
      <c r="AJ11" s="175">
        <v>1</v>
      </c>
      <c r="AK11" s="175">
        <f t="shared" si="14"/>
        <v>3</v>
      </c>
      <c r="AL11" s="175"/>
      <c r="AM11" s="175">
        <f t="shared" si="15"/>
        <v>0</v>
      </c>
      <c r="AN11" s="175">
        <v>1</v>
      </c>
      <c r="AO11" s="175">
        <f t="shared" si="16"/>
        <v>5</v>
      </c>
      <c r="AP11" s="175"/>
      <c r="AQ11" s="175">
        <f t="shared" si="17"/>
        <v>0</v>
      </c>
      <c r="AR11" s="175"/>
      <c r="AS11" s="175">
        <f t="shared" si="18"/>
        <v>0</v>
      </c>
      <c r="AT11" s="175"/>
      <c r="AU11" s="178">
        <f t="shared" si="19"/>
        <v>0</v>
      </c>
      <c r="AV11" s="175"/>
      <c r="AW11" s="178">
        <f t="shared" si="20"/>
        <v>0</v>
      </c>
      <c r="AX11" s="179">
        <f t="shared" si="21"/>
        <v>8</v>
      </c>
      <c r="AY11" s="180">
        <f t="shared" si="22"/>
        <v>20</v>
      </c>
      <c r="AZ11" s="181">
        <f t="shared" si="23"/>
        <v>181</v>
      </c>
    </row>
    <row r="12" spans="1:52" s="262" customFormat="1" ht="15" x14ac:dyDescent="0.2">
      <c r="A12" s="174">
        <v>8</v>
      </c>
      <c r="B12" s="173" t="s">
        <v>104</v>
      </c>
      <c r="C12" s="204">
        <v>21262</v>
      </c>
      <c r="D12" s="172" t="s">
        <v>80</v>
      </c>
      <c r="E12" s="173" t="s">
        <v>28</v>
      </c>
      <c r="F12" s="170" t="s">
        <v>103</v>
      </c>
      <c r="G12" s="203">
        <v>16</v>
      </c>
      <c r="H12" s="175">
        <f t="shared" si="0"/>
        <v>96</v>
      </c>
      <c r="I12" s="175"/>
      <c r="J12" s="175">
        <f t="shared" si="1"/>
        <v>0</v>
      </c>
      <c r="K12" s="175">
        <v>16</v>
      </c>
      <c r="L12" s="175">
        <f t="shared" si="2"/>
        <v>36</v>
      </c>
      <c r="M12" s="176"/>
      <c r="N12" s="175">
        <f t="shared" si="3"/>
        <v>0</v>
      </c>
      <c r="O12" s="176">
        <v>5</v>
      </c>
      <c r="P12" s="176">
        <f t="shared" si="4"/>
        <v>10</v>
      </c>
      <c r="Q12" s="176">
        <v>7</v>
      </c>
      <c r="R12" s="176">
        <f t="shared" si="5"/>
        <v>21</v>
      </c>
      <c r="S12" s="177">
        <f t="shared" si="6"/>
        <v>163</v>
      </c>
      <c r="T12" s="174"/>
      <c r="U12" s="175">
        <f t="shared" si="7"/>
        <v>0</v>
      </c>
      <c r="V12" s="175"/>
      <c r="W12" s="175">
        <f t="shared" si="8"/>
        <v>0</v>
      </c>
      <c r="X12" s="175"/>
      <c r="Y12" s="175">
        <f t="shared" si="9"/>
        <v>0</v>
      </c>
      <c r="Z12" s="175"/>
      <c r="AA12" s="175">
        <f t="shared" si="10"/>
        <v>0</v>
      </c>
      <c r="AB12" s="177">
        <f t="shared" si="11"/>
        <v>0</v>
      </c>
      <c r="AC12" s="174"/>
      <c r="AD12" s="175"/>
      <c r="AE12" s="177"/>
      <c r="AF12" s="174">
        <v>1</v>
      </c>
      <c r="AG12" s="175">
        <f t="shared" si="12"/>
        <v>12</v>
      </c>
      <c r="AH12" s="175"/>
      <c r="AI12" s="175">
        <f t="shared" si="13"/>
        <v>0</v>
      </c>
      <c r="AJ12" s="175">
        <v>1</v>
      </c>
      <c r="AK12" s="175">
        <f t="shared" si="14"/>
        <v>3</v>
      </c>
      <c r="AL12" s="175"/>
      <c r="AM12" s="175">
        <f t="shared" si="15"/>
        <v>0</v>
      </c>
      <c r="AN12" s="175"/>
      <c r="AO12" s="175">
        <f t="shared" si="16"/>
        <v>0</v>
      </c>
      <c r="AP12" s="175"/>
      <c r="AQ12" s="175">
        <f t="shared" si="17"/>
        <v>0</v>
      </c>
      <c r="AR12" s="175"/>
      <c r="AS12" s="175">
        <f t="shared" si="18"/>
        <v>0</v>
      </c>
      <c r="AT12" s="175"/>
      <c r="AU12" s="178">
        <f t="shared" si="19"/>
        <v>0</v>
      </c>
      <c r="AV12" s="175"/>
      <c r="AW12" s="178">
        <f t="shared" si="20"/>
        <v>0</v>
      </c>
      <c r="AX12" s="179">
        <f t="shared" si="21"/>
        <v>3</v>
      </c>
      <c r="AY12" s="180">
        <f t="shared" si="22"/>
        <v>15</v>
      </c>
      <c r="AZ12" s="181">
        <f t="shared" si="23"/>
        <v>178</v>
      </c>
    </row>
    <row r="13" spans="1:52" s="263" customFormat="1" ht="15" x14ac:dyDescent="0.2">
      <c r="A13" s="174">
        <v>9</v>
      </c>
      <c r="B13" s="173" t="s">
        <v>124</v>
      </c>
      <c r="C13" s="204">
        <v>22051</v>
      </c>
      <c r="D13" s="172" t="s">
        <v>42</v>
      </c>
      <c r="E13" s="173" t="s">
        <v>28</v>
      </c>
      <c r="F13" s="170" t="s">
        <v>103</v>
      </c>
      <c r="G13" s="203">
        <v>16</v>
      </c>
      <c r="H13" s="175">
        <f t="shared" si="0"/>
        <v>96</v>
      </c>
      <c r="I13" s="175"/>
      <c r="J13" s="175">
        <f t="shared" si="1"/>
        <v>0</v>
      </c>
      <c r="K13" s="175">
        <v>16</v>
      </c>
      <c r="L13" s="175">
        <f t="shared" si="2"/>
        <v>36</v>
      </c>
      <c r="M13" s="176"/>
      <c r="N13" s="175">
        <f t="shared" si="3"/>
        <v>0</v>
      </c>
      <c r="O13" s="176">
        <v>5</v>
      </c>
      <c r="P13" s="176">
        <f t="shared" si="4"/>
        <v>10</v>
      </c>
      <c r="Q13" s="176">
        <v>7</v>
      </c>
      <c r="R13" s="176">
        <f t="shared" si="5"/>
        <v>21</v>
      </c>
      <c r="S13" s="177">
        <f t="shared" si="6"/>
        <v>163</v>
      </c>
      <c r="T13" s="174"/>
      <c r="U13" s="175">
        <f t="shared" si="7"/>
        <v>0</v>
      </c>
      <c r="V13" s="175"/>
      <c r="W13" s="175">
        <f t="shared" si="8"/>
        <v>0</v>
      </c>
      <c r="X13" s="175"/>
      <c r="Y13" s="175">
        <f t="shared" si="9"/>
        <v>0</v>
      </c>
      <c r="Z13" s="175"/>
      <c r="AA13" s="175">
        <f t="shared" si="10"/>
        <v>0</v>
      </c>
      <c r="AB13" s="177">
        <f t="shared" si="11"/>
        <v>0</v>
      </c>
      <c r="AC13" s="174"/>
      <c r="AD13" s="175"/>
      <c r="AE13" s="177"/>
      <c r="AF13" s="174">
        <v>1</v>
      </c>
      <c r="AG13" s="175">
        <f t="shared" si="12"/>
        <v>12</v>
      </c>
      <c r="AH13" s="175"/>
      <c r="AI13" s="175">
        <f t="shared" si="13"/>
        <v>0</v>
      </c>
      <c r="AJ13" s="175">
        <v>1</v>
      </c>
      <c r="AK13" s="175">
        <f t="shared" si="14"/>
        <v>3</v>
      </c>
      <c r="AL13" s="175"/>
      <c r="AM13" s="175">
        <f t="shared" si="15"/>
        <v>0</v>
      </c>
      <c r="AN13" s="175"/>
      <c r="AO13" s="175">
        <f t="shared" si="16"/>
        <v>0</v>
      </c>
      <c r="AP13" s="175"/>
      <c r="AQ13" s="175">
        <f t="shared" si="17"/>
        <v>0</v>
      </c>
      <c r="AR13" s="175"/>
      <c r="AS13" s="175">
        <f t="shared" si="18"/>
        <v>0</v>
      </c>
      <c r="AT13" s="175"/>
      <c r="AU13" s="178">
        <f t="shared" si="19"/>
        <v>0</v>
      </c>
      <c r="AV13" s="175"/>
      <c r="AW13" s="178">
        <f t="shared" si="20"/>
        <v>0</v>
      </c>
      <c r="AX13" s="179">
        <f t="shared" si="21"/>
        <v>3</v>
      </c>
      <c r="AY13" s="180">
        <f t="shared" si="22"/>
        <v>15</v>
      </c>
      <c r="AZ13" s="181">
        <f t="shared" si="23"/>
        <v>178</v>
      </c>
    </row>
    <row r="14" spans="1:52" s="262" customFormat="1" ht="15" x14ac:dyDescent="0.2">
      <c r="A14" s="174">
        <v>10</v>
      </c>
      <c r="B14" s="173" t="s">
        <v>110</v>
      </c>
      <c r="C14" s="204">
        <v>24566</v>
      </c>
      <c r="D14" s="172" t="s">
        <v>42</v>
      </c>
      <c r="E14" s="173" t="s">
        <v>28</v>
      </c>
      <c r="F14" s="170" t="s">
        <v>103</v>
      </c>
      <c r="G14" s="203">
        <v>16</v>
      </c>
      <c r="H14" s="175">
        <f t="shared" si="0"/>
        <v>96</v>
      </c>
      <c r="I14" s="175"/>
      <c r="J14" s="175">
        <f t="shared" si="1"/>
        <v>0</v>
      </c>
      <c r="K14" s="175">
        <v>15</v>
      </c>
      <c r="L14" s="175">
        <f t="shared" si="2"/>
        <v>34</v>
      </c>
      <c r="M14" s="176"/>
      <c r="N14" s="175">
        <f t="shared" si="3"/>
        <v>0</v>
      </c>
      <c r="O14" s="176">
        <v>5</v>
      </c>
      <c r="P14" s="176">
        <f t="shared" si="4"/>
        <v>10</v>
      </c>
      <c r="Q14" s="176">
        <v>7</v>
      </c>
      <c r="R14" s="176">
        <f t="shared" si="5"/>
        <v>21</v>
      </c>
      <c r="S14" s="177">
        <f t="shared" si="6"/>
        <v>161</v>
      </c>
      <c r="T14" s="174"/>
      <c r="U14" s="175">
        <f t="shared" si="7"/>
        <v>0</v>
      </c>
      <c r="V14" s="175"/>
      <c r="W14" s="175">
        <f t="shared" si="8"/>
        <v>0</v>
      </c>
      <c r="X14" s="175"/>
      <c r="Y14" s="175">
        <f t="shared" si="9"/>
        <v>0</v>
      </c>
      <c r="Z14" s="175"/>
      <c r="AA14" s="175">
        <f t="shared" si="10"/>
        <v>0</v>
      </c>
      <c r="AB14" s="177">
        <f t="shared" si="11"/>
        <v>0</v>
      </c>
      <c r="AC14" s="174"/>
      <c r="AD14" s="175"/>
      <c r="AE14" s="177"/>
      <c r="AF14" s="174">
        <v>1</v>
      </c>
      <c r="AG14" s="175">
        <f t="shared" si="12"/>
        <v>12</v>
      </c>
      <c r="AH14" s="175"/>
      <c r="AI14" s="175">
        <f t="shared" si="13"/>
        <v>0</v>
      </c>
      <c r="AJ14" s="175">
        <v>1</v>
      </c>
      <c r="AK14" s="175">
        <f t="shared" si="14"/>
        <v>3</v>
      </c>
      <c r="AL14" s="175"/>
      <c r="AM14" s="175">
        <f t="shared" si="15"/>
        <v>0</v>
      </c>
      <c r="AN14" s="175"/>
      <c r="AO14" s="175">
        <f t="shared" si="16"/>
        <v>0</v>
      </c>
      <c r="AP14" s="175"/>
      <c r="AQ14" s="175">
        <f t="shared" si="17"/>
        <v>0</v>
      </c>
      <c r="AR14" s="175"/>
      <c r="AS14" s="175">
        <f t="shared" si="18"/>
        <v>0</v>
      </c>
      <c r="AT14" s="175"/>
      <c r="AU14" s="178">
        <f t="shared" si="19"/>
        <v>0</v>
      </c>
      <c r="AV14" s="175"/>
      <c r="AW14" s="178">
        <f t="shared" si="20"/>
        <v>0</v>
      </c>
      <c r="AX14" s="179">
        <f t="shared" si="21"/>
        <v>3</v>
      </c>
      <c r="AY14" s="180">
        <f t="shared" si="22"/>
        <v>15</v>
      </c>
      <c r="AZ14" s="181">
        <f t="shared" si="23"/>
        <v>176</v>
      </c>
    </row>
    <row r="15" spans="1:52" s="262" customFormat="1" ht="15" x14ac:dyDescent="0.2">
      <c r="A15" s="174">
        <v>11</v>
      </c>
      <c r="B15" s="173" t="s">
        <v>118</v>
      </c>
      <c r="C15" s="204">
        <v>20831</v>
      </c>
      <c r="D15" s="172" t="s">
        <v>42</v>
      </c>
      <c r="E15" s="173" t="s">
        <v>28</v>
      </c>
      <c r="F15" s="170" t="s">
        <v>103</v>
      </c>
      <c r="G15" s="203">
        <v>14</v>
      </c>
      <c r="H15" s="175">
        <f t="shared" si="0"/>
        <v>84</v>
      </c>
      <c r="I15" s="175"/>
      <c r="J15" s="175">
        <f t="shared" si="1"/>
        <v>0</v>
      </c>
      <c r="K15" s="175">
        <v>19</v>
      </c>
      <c r="L15" s="175">
        <f t="shared" si="2"/>
        <v>42</v>
      </c>
      <c r="M15" s="176"/>
      <c r="N15" s="175">
        <f t="shared" si="3"/>
        <v>0</v>
      </c>
      <c r="O15" s="176">
        <v>5</v>
      </c>
      <c r="P15" s="176">
        <f t="shared" si="4"/>
        <v>10</v>
      </c>
      <c r="Q15" s="176">
        <v>7</v>
      </c>
      <c r="R15" s="176">
        <f t="shared" si="5"/>
        <v>21</v>
      </c>
      <c r="S15" s="177">
        <f t="shared" si="6"/>
        <v>157</v>
      </c>
      <c r="T15" s="174"/>
      <c r="U15" s="175">
        <f t="shared" si="7"/>
        <v>0</v>
      </c>
      <c r="V15" s="175"/>
      <c r="W15" s="175">
        <f t="shared" si="8"/>
        <v>0</v>
      </c>
      <c r="X15" s="175"/>
      <c r="Y15" s="175">
        <f t="shared" si="9"/>
        <v>0</v>
      </c>
      <c r="Z15" s="175"/>
      <c r="AA15" s="175">
        <f t="shared" si="10"/>
        <v>0</v>
      </c>
      <c r="AB15" s="177">
        <f t="shared" si="11"/>
        <v>0</v>
      </c>
      <c r="AC15" s="174"/>
      <c r="AD15" s="175"/>
      <c r="AE15" s="177"/>
      <c r="AF15" s="174">
        <v>1</v>
      </c>
      <c r="AG15" s="175">
        <f t="shared" si="12"/>
        <v>12</v>
      </c>
      <c r="AH15" s="175"/>
      <c r="AI15" s="175">
        <f t="shared" si="13"/>
        <v>0</v>
      </c>
      <c r="AJ15" s="175">
        <v>2</v>
      </c>
      <c r="AK15" s="175">
        <f t="shared" si="14"/>
        <v>6</v>
      </c>
      <c r="AL15" s="175"/>
      <c r="AM15" s="175">
        <f t="shared" si="15"/>
        <v>0</v>
      </c>
      <c r="AN15" s="175"/>
      <c r="AO15" s="175">
        <f t="shared" si="16"/>
        <v>0</v>
      </c>
      <c r="AP15" s="175"/>
      <c r="AQ15" s="175">
        <f t="shared" si="17"/>
        <v>0</v>
      </c>
      <c r="AR15" s="175"/>
      <c r="AS15" s="175">
        <f t="shared" si="18"/>
        <v>0</v>
      </c>
      <c r="AT15" s="175"/>
      <c r="AU15" s="178">
        <f t="shared" si="19"/>
        <v>0</v>
      </c>
      <c r="AV15" s="175"/>
      <c r="AW15" s="178">
        <f t="shared" si="20"/>
        <v>0</v>
      </c>
      <c r="AX15" s="179">
        <f t="shared" si="21"/>
        <v>6</v>
      </c>
      <c r="AY15" s="180">
        <f t="shared" si="22"/>
        <v>18</v>
      </c>
      <c r="AZ15" s="181">
        <f t="shared" si="23"/>
        <v>175</v>
      </c>
    </row>
    <row r="16" spans="1:52" s="262" customFormat="1" ht="15" x14ac:dyDescent="0.2">
      <c r="A16" s="174">
        <v>12</v>
      </c>
      <c r="B16" s="173" t="s">
        <v>113</v>
      </c>
      <c r="C16" s="204">
        <v>23688</v>
      </c>
      <c r="D16" s="172" t="s">
        <v>42</v>
      </c>
      <c r="E16" s="173" t="s">
        <v>28</v>
      </c>
      <c r="F16" s="170" t="s">
        <v>103</v>
      </c>
      <c r="G16" s="203">
        <v>16</v>
      </c>
      <c r="H16" s="175">
        <f t="shared" si="0"/>
        <v>96</v>
      </c>
      <c r="I16" s="175"/>
      <c r="J16" s="175">
        <f t="shared" si="1"/>
        <v>0</v>
      </c>
      <c r="K16" s="175">
        <v>13</v>
      </c>
      <c r="L16" s="175">
        <f t="shared" si="2"/>
        <v>30</v>
      </c>
      <c r="M16" s="176"/>
      <c r="N16" s="175">
        <f t="shared" si="3"/>
        <v>0</v>
      </c>
      <c r="O16" s="176">
        <v>5</v>
      </c>
      <c r="P16" s="176">
        <f t="shared" si="4"/>
        <v>10</v>
      </c>
      <c r="Q16" s="176">
        <v>7</v>
      </c>
      <c r="R16" s="176">
        <f t="shared" si="5"/>
        <v>21</v>
      </c>
      <c r="S16" s="177">
        <f t="shared" si="6"/>
        <v>157</v>
      </c>
      <c r="T16" s="174"/>
      <c r="U16" s="175">
        <f t="shared" si="7"/>
        <v>0</v>
      </c>
      <c r="V16" s="175"/>
      <c r="W16" s="175">
        <f t="shared" si="8"/>
        <v>0</v>
      </c>
      <c r="X16" s="175"/>
      <c r="Y16" s="175">
        <f t="shared" si="9"/>
        <v>0</v>
      </c>
      <c r="Z16" s="175"/>
      <c r="AA16" s="175">
        <f t="shared" si="10"/>
        <v>0</v>
      </c>
      <c r="AB16" s="177">
        <f t="shared" si="11"/>
        <v>0</v>
      </c>
      <c r="AC16" s="174"/>
      <c r="AD16" s="175"/>
      <c r="AE16" s="177"/>
      <c r="AF16" s="174">
        <v>1</v>
      </c>
      <c r="AG16" s="175">
        <f t="shared" si="12"/>
        <v>12</v>
      </c>
      <c r="AH16" s="175"/>
      <c r="AI16" s="175">
        <f t="shared" si="13"/>
        <v>0</v>
      </c>
      <c r="AJ16" s="175">
        <v>2</v>
      </c>
      <c r="AK16" s="175">
        <f t="shared" si="14"/>
        <v>6</v>
      </c>
      <c r="AL16" s="175"/>
      <c r="AM16" s="175">
        <f t="shared" si="15"/>
        <v>0</v>
      </c>
      <c r="AN16" s="175"/>
      <c r="AO16" s="175">
        <f t="shared" si="16"/>
        <v>0</v>
      </c>
      <c r="AP16" s="175"/>
      <c r="AQ16" s="175">
        <f t="shared" si="17"/>
        <v>0</v>
      </c>
      <c r="AR16" s="175"/>
      <c r="AS16" s="175">
        <f t="shared" si="18"/>
        <v>0</v>
      </c>
      <c r="AT16" s="175"/>
      <c r="AU16" s="178">
        <f t="shared" si="19"/>
        <v>0</v>
      </c>
      <c r="AV16" s="175"/>
      <c r="AW16" s="178">
        <f t="shared" si="20"/>
        <v>0</v>
      </c>
      <c r="AX16" s="179">
        <f t="shared" si="21"/>
        <v>6</v>
      </c>
      <c r="AY16" s="180">
        <f t="shared" si="22"/>
        <v>18</v>
      </c>
      <c r="AZ16" s="181">
        <f t="shared" si="23"/>
        <v>175</v>
      </c>
    </row>
    <row r="17" spans="1:52" s="264" customFormat="1" ht="15" x14ac:dyDescent="0.2">
      <c r="A17" s="174">
        <v>13</v>
      </c>
      <c r="B17" s="173" t="s">
        <v>107</v>
      </c>
      <c r="C17" s="204">
        <v>20196</v>
      </c>
      <c r="D17" s="172" t="s">
        <v>26</v>
      </c>
      <c r="E17" s="173" t="s">
        <v>28</v>
      </c>
      <c r="F17" s="170" t="s">
        <v>103</v>
      </c>
      <c r="G17" s="203">
        <v>16</v>
      </c>
      <c r="H17" s="175">
        <f t="shared" si="0"/>
        <v>96</v>
      </c>
      <c r="I17" s="175"/>
      <c r="J17" s="175">
        <f t="shared" si="1"/>
        <v>0</v>
      </c>
      <c r="K17" s="175">
        <v>14</v>
      </c>
      <c r="L17" s="175">
        <f t="shared" si="2"/>
        <v>32</v>
      </c>
      <c r="M17" s="176"/>
      <c r="N17" s="175">
        <f t="shared" si="3"/>
        <v>0</v>
      </c>
      <c r="O17" s="176">
        <v>5</v>
      </c>
      <c r="P17" s="176">
        <f t="shared" si="4"/>
        <v>10</v>
      </c>
      <c r="Q17" s="176">
        <v>7</v>
      </c>
      <c r="R17" s="176">
        <f t="shared" si="5"/>
        <v>21</v>
      </c>
      <c r="S17" s="177">
        <f t="shared" si="6"/>
        <v>159</v>
      </c>
      <c r="T17" s="174"/>
      <c r="U17" s="175">
        <f t="shared" si="7"/>
        <v>0</v>
      </c>
      <c r="V17" s="175"/>
      <c r="W17" s="175">
        <f t="shared" si="8"/>
        <v>0</v>
      </c>
      <c r="X17" s="175"/>
      <c r="Y17" s="175">
        <f t="shared" si="9"/>
        <v>0</v>
      </c>
      <c r="Z17" s="175"/>
      <c r="AA17" s="175">
        <f t="shared" si="10"/>
        <v>0</v>
      </c>
      <c r="AB17" s="177">
        <f t="shared" si="11"/>
        <v>0</v>
      </c>
      <c r="AC17" s="174"/>
      <c r="AD17" s="175"/>
      <c r="AE17" s="177"/>
      <c r="AF17" s="174">
        <v>1</v>
      </c>
      <c r="AG17" s="175">
        <f t="shared" si="12"/>
        <v>12</v>
      </c>
      <c r="AH17" s="175"/>
      <c r="AI17" s="175">
        <f t="shared" si="13"/>
        <v>0</v>
      </c>
      <c r="AJ17" s="175">
        <v>1</v>
      </c>
      <c r="AK17" s="175">
        <f t="shared" si="14"/>
        <v>3</v>
      </c>
      <c r="AL17" s="175"/>
      <c r="AM17" s="175">
        <f t="shared" si="15"/>
        <v>0</v>
      </c>
      <c r="AN17" s="175"/>
      <c r="AO17" s="175">
        <f t="shared" si="16"/>
        <v>0</v>
      </c>
      <c r="AP17" s="175"/>
      <c r="AQ17" s="175">
        <f t="shared" si="17"/>
        <v>0</v>
      </c>
      <c r="AR17" s="175"/>
      <c r="AS17" s="175">
        <f t="shared" si="18"/>
        <v>0</v>
      </c>
      <c r="AT17" s="175"/>
      <c r="AU17" s="178">
        <f t="shared" si="19"/>
        <v>0</v>
      </c>
      <c r="AV17" s="175"/>
      <c r="AW17" s="178">
        <f t="shared" si="20"/>
        <v>0</v>
      </c>
      <c r="AX17" s="179">
        <f t="shared" si="21"/>
        <v>3</v>
      </c>
      <c r="AY17" s="180">
        <f t="shared" si="22"/>
        <v>15</v>
      </c>
      <c r="AZ17" s="181">
        <f t="shared" si="23"/>
        <v>174</v>
      </c>
    </row>
    <row r="18" spans="1:52" s="262" customFormat="1" ht="15" x14ac:dyDescent="0.2">
      <c r="A18" s="174">
        <v>14</v>
      </c>
      <c r="B18" s="173" t="s">
        <v>111</v>
      </c>
      <c r="C18" s="204">
        <v>21997</v>
      </c>
      <c r="D18" s="172" t="s">
        <v>42</v>
      </c>
      <c r="E18" s="173" t="s">
        <v>28</v>
      </c>
      <c r="F18" s="170" t="s">
        <v>103</v>
      </c>
      <c r="G18" s="203">
        <v>14</v>
      </c>
      <c r="H18" s="175">
        <f t="shared" si="0"/>
        <v>84</v>
      </c>
      <c r="I18" s="175"/>
      <c r="J18" s="175">
        <f t="shared" si="1"/>
        <v>0</v>
      </c>
      <c r="K18" s="175">
        <v>19</v>
      </c>
      <c r="L18" s="175">
        <f t="shared" si="2"/>
        <v>42</v>
      </c>
      <c r="M18" s="176"/>
      <c r="N18" s="175">
        <f t="shared" si="3"/>
        <v>0</v>
      </c>
      <c r="O18" s="176">
        <v>5</v>
      </c>
      <c r="P18" s="176">
        <f t="shared" si="4"/>
        <v>10</v>
      </c>
      <c r="Q18" s="176">
        <v>7</v>
      </c>
      <c r="R18" s="176">
        <f t="shared" si="5"/>
        <v>21</v>
      </c>
      <c r="S18" s="177">
        <f t="shared" si="6"/>
        <v>157</v>
      </c>
      <c r="T18" s="174"/>
      <c r="U18" s="175">
        <f t="shared" si="7"/>
        <v>0</v>
      </c>
      <c r="V18" s="175"/>
      <c r="W18" s="175">
        <f t="shared" si="8"/>
        <v>0</v>
      </c>
      <c r="X18" s="175"/>
      <c r="Y18" s="175">
        <f t="shared" si="9"/>
        <v>0</v>
      </c>
      <c r="Z18" s="175"/>
      <c r="AA18" s="175">
        <f t="shared" si="10"/>
        <v>0</v>
      </c>
      <c r="AB18" s="177">
        <f t="shared" si="11"/>
        <v>0</v>
      </c>
      <c r="AC18" s="174"/>
      <c r="AD18" s="175"/>
      <c r="AE18" s="177"/>
      <c r="AF18" s="174">
        <v>1</v>
      </c>
      <c r="AG18" s="175">
        <f t="shared" si="12"/>
        <v>12</v>
      </c>
      <c r="AH18" s="175"/>
      <c r="AI18" s="175">
        <f t="shared" si="13"/>
        <v>0</v>
      </c>
      <c r="AJ18" s="175">
        <v>1</v>
      </c>
      <c r="AK18" s="175">
        <f t="shared" si="14"/>
        <v>3</v>
      </c>
      <c r="AL18" s="175"/>
      <c r="AM18" s="175">
        <f t="shared" si="15"/>
        <v>0</v>
      </c>
      <c r="AN18" s="175"/>
      <c r="AO18" s="175">
        <f t="shared" si="16"/>
        <v>0</v>
      </c>
      <c r="AP18" s="175"/>
      <c r="AQ18" s="175">
        <f t="shared" si="17"/>
        <v>0</v>
      </c>
      <c r="AR18" s="175"/>
      <c r="AS18" s="175">
        <f t="shared" si="18"/>
        <v>0</v>
      </c>
      <c r="AT18" s="175"/>
      <c r="AU18" s="178">
        <f t="shared" si="19"/>
        <v>0</v>
      </c>
      <c r="AV18" s="175"/>
      <c r="AW18" s="178">
        <f t="shared" si="20"/>
        <v>0</v>
      </c>
      <c r="AX18" s="179">
        <f t="shared" si="21"/>
        <v>3</v>
      </c>
      <c r="AY18" s="180">
        <f t="shared" si="22"/>
        <v>15</v>
      </c>
      <c r="AZ18" s="181">
        <f t="shared" si="23"/>
        <v>172</v>
      </c>
    </row>
    <row r="19" spans="1:52" s="262" customFormat="1" ht="15" x14ac:dyDescent="0.2">
      <c r="A19" s="174">
        <v>15</v>
      </c>
      <c r="B19" s="173" t="s">
        <v>105</v>
      </c>
      <c r="C19" s="204">
        <v>24319</v>
      </c>
      <c r="D19" s="172" t="s">
        <v>42</v>
      </c>
      <c r="E19" s="173" t="s">
        <v>28</v>
      </c>
      <c r="F19" s="170" t="s">
        <v>103</v>
      </c>
      <c r="G19" s="203">
        <v>16</v>
      </c>
      <c r="H19" s="175">
        <f t="shared" si="0"/>
        <v>96</v>
      </c>
      <c r="I19" s="175"/>
      <c r="J19" s="175">
        <f t="shared" si="1"/>
        <v>0</v>
      </c>
      <c r="K19" s="175">
        <v>13</v>
      </c>
      <c r="L19" s="175">
        <f t="shared" si="2"/>
        <v>30</v>
      </c>
      <c r="M19" s="176"/>
      <c r="N19" s="175">
        <f t="shared" si="3"/>
        <v>0</v>
      </c>
      <c r="O19" s="176">
        <v>5</v>
      </c>
      <c r="P19" s="176">
        <f t="shared" si="4"/>
        <v>10</v>
      </c>
      <c r="Q19" s="176">
        <v>7</v>
      </c>
      <c r="R19" s="176">
        <f t="shared" si="5"/>
        <v>21</v>
      </c>
      <c r="S19" s="177">
        <f t="shared" si="6"/>
        <v>157</v>
      </c>
      <c r="T19" s="174"/>
      <c r="U19" s="175">
        <f t="shared" si="7"/>
        <v>0</v>
      </c>
      <c r="V19" s="175"/>
      <c r="W19" s="175">
        <f t="shared" si="8"/>
        <v>0</v>
      </c>
      <c r="X19" s="175"/>
      <c r="Y19" s="175">
        <f t="shared" si="9"/>
        <v>0</v>
      </c>
      <c r="Z19" s="175"/>
      <c r="AA19" s="175">
        <f t="shared" si="10"/>
        <v>0</v>
      </c>
      <c r="AB19" s="177">
        <f t="shared" si="11"/>
        <v>0</v>
      </c>
      <c r="AC19" s="174"/>
      <c r="AD19" s="175"/>
      <c r="AE19" s="177"/>
      <c r="AF19" s="174">
        <v>1</v>
      </c>
      <c r="AG19" s="175">
        <f t="shared" si="12"/>
        <v>12</v>
      </c>
      <c r="AH19" s="175"/>
      <c r="AI19" s="175">
        <f t="shared" si="13"/>
        <v>0</v>
      </c>
      <c r="AJ19" s="175">
        <v>1</v>
      </c>
      <c r="AK19" s="175">
        <f t="shared" si="14"/>
        <v>3</v>
      </c>
      <c r="AL19" s="175"/>
      <c r="AM19" s="175">
        <f t="shared" si="15"/>
        <v>0</v>
      </c>
      <c r="AN19" s="175"/>
      <c r="AO19" s="175">
        <f t="shared" si="16"/>
        <v>0</v>
      </c>
      <c r="AP19" s="175"/>
      <c r="AQ19" s="175">
        <f t="shared" si="17"/>
        <v>0</v>
      </c>
      <c r="AR19" s="175"/>
      <c r="AS19" s="175">
        <f t="shared" si="18"/>
        <v>0</v>
      </c>
      <c r="AT19" s="175"/>
      <c r="AU19" s="178">
        <f t="shared" si="19"/>
        <v>0</v>
      </c>
      <c r="AV19" s="175"/>
      <c r="AW19" s="178">
        <f t="shared" si="20"/>
        <v>0</v>
      </c>
      <c r="AX19" s="179">
        <f t="shared" si="21"/>
        <v>3</v>
      </c>
      <c r="AY19" s="180">
        <f t="shared" si="22"/>
        <v>15</v>
      </c>
      <c r="AZ19" s="181">
        <f t="shared" si="23"/>
        <v>172</v>
      </c>
    </row>
    <row r="20" spans="1:52" s="263" customFormat="1" ht="15" x14ac:dyDescent="0.2">
      <c r="A20" s="174">
        <v>16</v>
      </c>
      <c r="B20" s="173" t="s">
        <v>123</v>
      </c>
      <c r="C20" s="204">
        <v>23294</v>
      </c>
      <c r="D20" s="172" t="s">
        <v>42</v>
      </c>
      <c r="E20" s="173" t="s">
        <v>28</v>
      </c>
      <c r="F20" s="170" t="s">
        <v>103</v>
      </c>
      <c r="G20" s="203">
        <v>14</v>
      </c>
      <c r="H20" s="175">
        <f t="shared" si="0"/>
        <v>84</v>
      </c>
      <c r="I20" s="175"/>
      <c r="J20" s="175">
        <f t="shared" si="1"/>
        <v>0</v>
      </c>
      <c r="K20" s="175">
        <v>17</v>
      </c>
      <c r="L20" s="175">
        <f t="shared" si="2"/>
        <v>38</v>
      </c>
      <c r="M20" s="176"/>
      <c r="N20" s="175">
        <f t="shared" si="3"/>
        <v>0</v>
      </c>
      <c r="O20" s="176">
        <v>5</v>
      </c>
      <c r="P20" s="176">
        <f t="shared" si="4"/>
        <v>10</v>
      </c>
      <c r="Q20" s="176">
        <v>7</v>
      </c>
      <c r="R20" s="176">
        <f t="shared" si="5"/>
        <v>21</v>
      </c>
      <c r="S20" s="177">
        <f t="shared" si="6"/>
        <v>153</v>
      </c>
      <c r="T20" s="174"/>
      <c r="U20" s="175">
        <f t="shared" si="7"/>
        <v>0</v>
      </c>
      <c r="V20" s="175"/>
      <c r="W20" s="175">
        <f t="shared" si="8"/>
        <v>0</v>
      </c>
      <c r="X20" s="175"/>
      <c r="Y20" s="175">
        <f t="shared" si="9"/>
        <v>0</v>
      </c>
      <c r="Z20" s="175"/>
      <c r="AA20" s="175">
        <f t="shared" si="10"/>
        <v>0</v>
      </c>
      <c r="AB20" s="177">
        <f t="shared" si="11"/>
        <v>0</v>
      </c>
      <c r="AC20" s="174"/>
      <c r="AD20" s="175"/>
      <c r="AE20" s="177"/>
      <c r="AF20" s="174">
        <v>1</v>
      </c>
      <c r="AG20" s="175">
        <f t="shared" si="12"/>
        <v>12</v>
      </c>
      <c r="AH20" s="175"/>
      <c r="AI20" s="175">
        <f t="shared" si="13"/>
        <v>0</v>
      </c>
      <c r="AJ20" s="175">
        <v>2</v>
      </c>
      <c r="AK20" s="175">
        <f t="shared" si="14"/>
        <v>6</v>
      </c>
      <c r="AL20" s="175"/>
      <c r="AM20" s="175">
        <f t="shared" si="15"/>
        <v>0</v>
      </c>
      <c r="AN20" s="175"/>
      <c r="AO20" s="175">
        <f t="shared" si="16"/>
        <v>0</v>
      </c>
      <c r="AP20" s="175"/>
      <c r="AQ20" s="175">
        <f t="shared" si="17"/>
        <v>0</v>
      </c>
      <c r="AR20" s="175"/>
      <c r="AS20" s="175">
        <f t="shared" si="18"/>
        <v>0</v>
      </c>
      <c r="AT20" s="175"/>
      <c r="AU20" s="178">
        <f t="shared" si="19"/>
        <v>0</v>
      </c>
      <c r="AV20" s="175"/>
      <c r="AW20" s="178">
        <f t="shared" si="20"/>
        <v>0</v>
      </c>
      <c r="AX20" s="179">
        <f t="shared" si="21"/>
        <v>6</v>
      </c>
      <c r="AY20" s="180">
        <f t="shared" si="22"/>
        <v>18</v>
      </c>
      <c r="AZ20" s="181">
        <f t="shared" si="23"/>
        <v>171</v>
      </c>
    </row>
    <row r="21" spans="1:52" s="262" customFormat="1" ht="15" x14ac:dyDescent="0.2">
      <c r="A21" s="174">
        <v>17</v>
      </c>
      <c r="B21" s="173" t="s">
        <v>342</v>
      </c>
      <c r="C21" s="204">
        <v>25033</v>
      </c>
      <c r="D21" s="172" t="s">
        <v>42</v>
      </c>
      <c r="E21" s="173" t="s">
        <v>28</v>
      </c>
      <c r="F21" s="170" t="s">
        <v>103</v>
      </c>
      <c r="G21" s="203">
        <v>16</v>
      </c>
      <c r="H21" s="175">
        <f t="shared" si="0"/>
        <v>96</v>
      </c>
      <c r="I21" s="175"/>
      <c r="J21" s="175">
        <f t="shared" si="1"/>
        <v>0</v>
      </c>
      <c r="K21" s="175">
        <v>15</v>
      </c>
      <c r="L21" s="175">
        <f t="shared" si="2"/>
        <v>34</v>
      </c>
      <c r="M21" s="176"/>
      <c r="N21" s="175">
        <f t="shared" si="3"/>
        <v>0</v>
      </c>
      <c r="O21" s="176">
        <v>5</v>
      </c>
      <c r="P21" s="176">
        <f t="shared" si="4"/>
        <v>10</v>
      </c>
      <c r="Q21" s="176">
        <v>4</v>
      </c>
      <c r="R21" s="176">
        <f t="shared" si="5"/>
        <v>12</v>
      </c>
      <c r="S21" s="177">
        <f t="shared" si="6"/>
        <v>152</v>
      </c>
      <c r="T21" s="174"/>
      <c r="U21" s="175">
        <f t="shared" si="7"/>
        <v>0</v>
      </c>
      <c r="V21" s="175"/>
      <c r="W21" s="175">
        <f t="shared" si="8"/>
        <v>0</v>
      </c>
      <c r="X21" s="175"/>
      <c r="Y21" s="175">
        <f t="shared" si="9"/>
        <v>0</v>
      </c>
      <c r="Z21" s="175"/>
      <c r="AA21" s="175">
        <f t="shared" si="10"/>
        <v>0</v>
      </c>
      <c r="AB21" s="177">
        <f t="shared" si="11"/>
        <v>0</v>
      </c>
      <c r="AC21" s="174"/>
      <c r="AD21" s="175"/>
      <c r="AE21" s="177"/>
      <c r="AF21" s="174">
        <v>1</v>
      </c>
      <c r="AG21" s="175">
        <f t="shared" si="12"/>
        <v>12</v>
      </c>
      <c r="AH21" s="175"/>
      <c r="AI21" s="175">
        <f t="shared" si="13"/>
        <v>0</v>
      </c>
      <c r="AJ21" s="175">
        <v>2</v>
      </c>
      <c r="AK21" s="175">
        <f t="shared" si="14"/>
        <v>6</v>
      </c>
      <c r="AL21" s="175"/>
      <c r="AM21" s="175">
        <f t="shared" si="15"/>
        <v>0</v>
      </c>
      <c r="AN21" s="175"/>
      <c r="AO21" s="175">
        <f t="shared" si="16"/>
        <v>0</v>
      </c>
      <c r="AP21" s="175"/>
      <c r="AQ21" s="175">
        <f t="shared" si="17"/>
        <v>0</v>
      </c>
      <c r="AR21" s="175"/>
      <c r="AS21" s="175">
        <f t="shared" si="18"/>
        <v>0</v>
      </c>
      <c r="AT21" s="175"/>
      <c r="AU21" s="178">
        <f t="shared" si="19"/>
        <v>0</v>
      </c>
      <c r="AV21" s="175"/>
      <c r="AW21" s="178">
        <f t="shared" si="20"/>
        <v>0</v>
      </c>
      <c r="AX21" s="179">
        <f t="shared" si="21"/>
        <v>6</v>
      </c>
      <c r="AY21" s="180">
        <f t="shared" si="22"/>
        <v>18</v>
      </c>
      <c r="AZ21" s="181">
        <f t="shared" si="23"/>
        <v>170</v>
      </c>
    </row>
    <row r="22" spans="1:52" s="263" customFormat="1" ht="15" x14ac:dyDescent="0.2">
      <c r="A22" s="174">
        <v>18</v>
      </c>
      <c r="B22" s="173" t="s">
        <v>115</v>
      </c>
      <c r="C22" s="204">
        <v>24312</v>
      </c>
      <c r="D22" s="172" t="s">
        <v>42</v>
      </c>
      <c r="E22" s="173" t="s">
        <v>28</v>
      </c>
      <c r="F22" s="170" t="s">
        <v>103</v>
      </c>
      <c r="G22" s="203">
        <v>14</v>
      </c>
      <c r="H22" s="175">
        <f t="shared" si="0"/>
        <v>84</v>
      </c>
      <c r="I22" s="175"/>
      <c r="J22" s="175">
        <f t="shared" si="1"/>
        <v>0</v>
      </c>
      <c r="K22" s="175">
        <v>16</v>
      </c>
      <c r="L22" s="175">
        <f t="shared" si="2"/>
        <v>36</v>
      </c>
      <c r="M22" s="176"/>
      <c r="N22" s="175">
        <f t="shared" si="3"/>
        <v>0</v>
      </c>
      <c r="O22" s="176">
        <v>5</v>
      </c>
      <c r="P22" s="176">
        <f t="shared" si="4"/>
        <v>10</v>
      </c>
      <c r="Q22" s="176">
        <v>7</v>
      </c>
      <c r="R22" s="176">
        <f t="shared" si="5"/>
        <v>21</v>
      </c>
      <c r="S22" s="177">
        <f t="shared" si="6"/>
        <v>151</v>
      </c>
      <c r="T22" s="174"/>
      <c r="U22" s="175">
        <f t="shared" si="7"/>
        <v>0</v>
      </c>
      <c r="V22" s="175"/>
      <c r="W22" s="175">
        <f t="shared" si="8"/>
        <v>0</v>
      </c>
      <c r="X22" s="175"/>
      <c r="Y22" s="175">
        <f t="shared" si="9"/>
        <v>0</v>
      </c>
      <c r="Z22" s="175"/>
      <c r="AA22" s="175">
        <f t="shared" si="10"/>
        <v>0</v>
      </c>
      <c r="AB22" s="177">
        <f t="shared" si="11"/>
        <v>0</v>
      </c>
      <c r="AC22" s="174"/>
      <c r="AD22" s="175"/>
      <c r="AE22" s="177"/>
      <c r="AF22" s="174">
        <v>1</v>
      </c>
      <c r="AG22" s="175">
        <f t="shared" si="12"/>
        <v>12</v>
      </c>
      <c r="AH22" s="175"/>
      <c r="AI22" s="175">
        <f t="shared" si="13"/>
        <v>0</v>
      </c>
      <c r="AJ22" s="175">
        <v>2</v>
      </c>
      <c r="AK22" s="175">
        <f t="shared" si="14"/>
        <v>6</v>
      </c>
      <c r="AL22" s="175"/>
      <c r="AM22" s="175">
        <f t="shared" si="15"/>
        <v>0</v>
      </c>
      <c r="AN22" s="175"/>
      <c r="AO22" s="175">
        <f t="shared" si="16"/>
        <v>0</v>
      </c>
      <c r="AP22" s="175"/>
      <c r="AQ22" s="175">
        <f t="shared" si="17"/>
        <v>0</v>
      </c>
      <c r="AR22" s="175"/>
      <c r="AS22" s="175">
        <f t="shared" si="18"/>
        <v>0</v>
      </c>
      <c r="AT22" s="175"/>
      <c r="AU22" s="178">
        <f t="shared" si="19"/>
        <v>0</v>
      </c>
      <c r="AV22" s="175"/>
      <c r="AW22" s="178">
        <f t="shared" si="20"/>
        <v>0</v>
      </c>
      <c r="AX22" s="179">
        <f t="shared" si="21"/>
        <v>6</v>
      </c>
      <c r="AY22" s="180">
        <f t="shared" si="22"/>
        <v>18</v>
      </c>
      <c r="AZ22" s="181">
        <f t="shared" si="23"/>
        <v>169</v>
      </c>
    </row>
    <row r="23" spans="1:52" s="263" customFormat="1" ht="15" x14ac:dyDescent="0.2">
      <c r="A23" s="174">
        <v>19</v>
      </c>
      <c r="B23" s="173" t="s">
        <v>117</v>
      </c>
      <c r="C23" s="204">
        <v>23932</v>
      </c>
      <c r="D23" s="172" t="s">
        <v>42</v>
      </c>
      <c r="E23" s="173" t="s">
        <v>28</v>
      </c>
      <c r="F23" s="170" t="s">
        <v>103</v>
      </c>
      <c r="G23" s="203">
        <v>14</v>
      </c>
      <c r="H23" s="175">
        <f t="shared" si="0"/>
        <v>84</v>
      </c>
      <c r="I23" s="175"/>
      <c r="J23" s="175">
        <f t="shared" si="1"/>
        <v>0</v>
      </c>
      <c r="K23" s="175">
        <v>18</v>
      </c>
      <c r="L23" s="175">
        <f t="shared" si="2"/>
        <v>40</v>
      </c>
      <c r="M23" s="176"/>
      <c r="N23" s="175">
        <f t="shared" si="3"/>
        <v>0</v>
      </c>
      <c r="O23" s="176">
        <v>5</v>
      </c>
      <c r="P23" s="176">
        <f t="shared" si="4"/>
        <v>10</v>
      </c>
      <c r="Q23" s="176">
        <v>5</v>
      </c>
      <c r="R23" s="176">
        <f t="shared" si="5"/>
        <v>15</v>
      </c>
      <c r="S23" s="177">
        <f t="shared" si="6"/>
        <v>149</v>
      </c>
      <c r="T23" s="174"/>
      <c r="U23" s="175">
        <f t="shared" si="7"/>
        <v>0</v>
      </c>
      <c r="V23" s="175"/>
      <c r="W23" s="175">
        <f t="shared" si="8"/>
        <v>0</v>
      </c>
      <c r="X23" s="175"/>
      <c r="Y23" s="175">
        <f t="shared" si="9"/>
        <v>0</v>
      </c>
      <c r="Z23" s="175"/>
      <c r="AA23" s="175">
        <f t="shared" si="10"/>
        <v>0</v>
      </c>
      <c r="AB23" s="177">
        <f t="shared" si="11"/>
        <v>0</v>
      </c>
      <c r="AC23" s="174"/>
      <c r="AD23" s="175"/>
      <c r="AE23" s="177"/>
      <c r="AF23" s="174">
        <v>1</v>
      </c>
      <c r="AG23" s="175">
        <f t="shared" si="12"/>
        <v>12</v>
      </c>
      <c r="AH23" s="175"/>
      <c r="AI23" s="175">
        <f t="shared" si="13"/>
        <v>0</v>
      </c>
      <c r="AJ23" s="175">
        <v>1</v>
      </c>
      <c r="AK23" s="175">
        <f t="shared" si="14"/>
        <v>3</v>
      </c>
      <c r="AL23" s="175"/>
      <c r="AM23" s="175">
        <f t="shared" si="15"/>
        <v>0</v>
      </c>
      <c r="AN23" s="175"/>
      <c r="AO23" s="175">
        <f t="shared" si="16"/>
        <v>0</v>
      </c>
      <c r="AP23" s="175"/>
      <c r="AQ23" s="175">
        <f t="shared" si="17"/>
        <v>0</v>
      </c>
      <c r="AR23" s="175"/>
      <c r="AS23" s="175">
        <f t="shared" si="18"/>
        <v>0</v>
      </c>
      <c r="AT23" s="175"/>
      <c r="AU23" s="178">
        <f t="shared" si="19"/>
        <v>0</v>
      </c>
      <c r="AV23" s="175"/>
      <c r="AW23" s="178">
        <f t="shared" si="20"/>
        <v>0</v>
      </c>
      <c r="AX23" s="179">
        <f t="shared" si="21"/>
        <v>3</v>
      </c>
      <c r="AY23" s="180">
        <f t="shared" si="22"/>
        <v>15</v>
      </c>
      <c r="AZ23" s="181">
        <f t="shared" si="23"/>
        <v>164</v>
      </c>
    </row>
    <row r="24" spans="1:52" s="262" customFormat="1" ht="15" x14ac:dyDescent="0.2">
      <c r="A24" s="174">
        <v>20</v>
      </c>
      <c r="B24" s="173" t="s">
        <v>108</v>
      </c>
      <c r="C24" s="204">
        <v>22935</v>
      </c>
      <c r="D24" s="172" t="s">
        <v>42</v>
      </c>
      <c r="E24" s="173" t="s">
        <v>28</v>
      </c>
      <c r="F24" s="170" t="s">
        <v>103</v>
      </c>
      <c r="G24" s="203">
        <v>14</v>
      </c>
      <c r="H24" s="175">
        <f t="shared" si="0"/>
        <v>84</v>
      </c>
      <c r="I24" s="175"/>
      <c r="J24" s="175">
        <f t="shared" si="1"/>
        <v>0</v>
      </c>
      <c r="K24" s="175">
        <v>16</v>
      </c>
      <c r="L24" s="175">
        <f t="shared" si="2"/>
        <v>36</v>
      </c>
      <c r="M24" s="176"/>
      <c r="N24" s="175">
        <f t="shared" si="3"/>
        <v>0</v>
      </c>
      <c r="O24" s="176">
        <v>5</v>
      </c>
      <c r="P24" s="176">
        <f t="shared" si="4"/>
        <v>10</v>
      </c>
      <c r="Q24" s="176">
        <v>5</v>
      </c>
      <c r="R24" s="176">
        <f t="shared" si="5"/>
        <v>15</v>
      </c>
      <c r="S24" s="177">
        <f t="shared" si="6"/>
        <v>145</v>
      </c>
      <c r="T24" s="174"/>
      <c r="U24" s="175">
        <f t="shared" si="7"/>
        <v>0</v>
      </c>
      <c r="V24" s="175"/>
      <c r="W24" s="175">
        <f t="shared" si="8"/>
        <v>0</v>
      </c>
      <c r="X24" s="175"/>
      <c r="Y24" s="175">
        <f t="shared" si="9"/>
        <v>0</v>
      </c>
      <c r="Z24" s="175"/>
      <c r="AA24" s="175">
        <f t="shared" si="10"/>
        <v>0</v>
      </c>
      <c r="AB24" s="177">
        <f t="shared" si="11"/>
        <v>0</v>
      </c>
      <c r="AC24" s="174"/>
      <c r="AD24" s="175"/>
      <c r="AE24" s="177"/>
      <c r="AF24" s="174">
        <v>1</v>
      </c>
      <c r="AG24" s="175">
        <f t="shared" si="12"/>
        <v>12</v>
      </c>
      <c r="AH24" s="175"/>
      <c r="AI24" s="175">
        <f t="shared" si="13"/>
        <v>0</v>
      </c>
      <c r="AJ24" s="175">
        <v>2</v>
      </c>
      <c r="AK24" s="175">
        <f t="shared" si="14"/>
        <v>6</v>
      </c>
      <c r="AL24" s="175"/>
      <c r="AM24" s="175">
        <f t="shared" si="15"/>
        <v>0</v>
      </c>
      <c r="AN24" s="175"/>
      <c r="AO24" s="175">
        <f t="shared" si="16"/>
        <v>0</v>
      </c>
      <c r="AP24" s="175"/>
      <c r="AQ24" s="175">
        <f t="shared" si="17"/>
        <v>0</v>
      </c>
      <c r="AR24" s="175"/>
      <c r="AS24" s="175">
        <f t="shared" si="18"/>
        <v>0</v>
      </c>
      <c r="AT24" s="175"/>
      <c r="AU24" s="178">
        <f t="shared" si="19"/>
        <v>0</v>
      </c>
      <c r="AV24" s="175"/>
      <c r="AW24" s="178">
        <f t="shared" si="20"/>
        <v>0</v>
      </c>
      <c r="AX24" s="179">
        <f t="shared" si="21"/>
        <v>6</v>
      </c>
      <c r="AY24" s="180">
        <f t="shared" si="22"/>
        <v>18</v>
      </c>
      <c r="AZ24" s="181">
        <f t="shared" si="23"/>
        <v>163</v>
      </c>
    </row>
    <row r="25" spans="1:52" s="262" customFormat="1" ht="15" x14ac:dyDescent="0.2">
      <c r="A25" s="174">
        <v>21</v>
      </c>
      <c r="B25" s="173" t="s">
        <v>106</v>
      </c>
      <c r="C25" s="204">
        <v>22286</v>
      </c>
      <c r="D25" s="172" t="s">
        <v>42</v>
      </c>
      <c r="E25" s="173" t="s">
        <v>28</v>
      </c>
      <c r="F25" s="170" t="s">
        <v>103</v>
      </c>
      <c r="G25" s="203">
        <v>15</v>
      </c>
      <c r="H25" s="175">
        <f t="shared" si="0"/>
        <v>90</v>
      </c>
      <c r="I25" s="175"/>
      <c r="J25" s="175">
        <f t="shared" si="1"/>
        <v>0</v>
      </c>
      <c r="K25" s="175">
        <v>15</v>
      </c>
      <c r="L25" s="175">
        <f t="shared" si="2"/>
        <v>34</v>
      </c>
      <c r="M25" s="176"/>
      <c r="N25" s="175">
        <f t="shared" si="3"/>
        <v>0</v>
      </c>
      <c r="O25" s="176">
        <v>5</v>
      </c>
      <c r="P25" s="176">
        <f t="shared" si="4"/>
        <v>10</v>
      </c>
      <c r="Q25" s="176">
        <v>4</v>
      </c>
      <c r="R25" s="176">
        <f t="shared" si="5"/>
        <v>12</v>
      </c>
      <c r="S25" s="177">
        <f t="shared" si="6"/>
        <v>146</v>
      </c>
      <c r="T25" s="174"/>
      <c r="U25" s="175">
        <f t="shared" si="7"/>
        <v>0</v>
      </c>
      <c r="V25" s="175"/>
      <c r="W25" s="175">
        <f t="shared" si="8"/>
        <v>0</v>
      </c>
      <c r="X25" s="175"/>
      <c r="Y25" s="175">
        <f t="shared" si="9"/>
        <v>0</v>
      </c>
      <c r="Z25" s="175"/>
      <c r="AA25" s="175">
        <f t="shared" si="10"/>
        <v>0</v>
      </c>
      <c r="AB25" s="177">
        <f t="shared" si="11"/>
        <v>0</v>
      </c>
      <c r="AC25" s="174"/>
      <c r="AD25" s="175"/>
      <c r="AE25" s="177"/>
      <c r="AF25" s="174">
        <v>1</v>
      </c>
      <c r="AG25" s="175">
        <f t="shared" si="12"/>
        <v>12</v>
      </c>
      <c r="AH25" s="175"/>
      <c r="AI25" s="175">
        <f t="shared" si="13"/>
        <v>0</v>
      </c>
      <c r="AJ25" s="175">
        <v>1</v>
      </c>
      <c r="AK25" s="175">
        <f t="shared" si="14"/>
        <v>3</v>
      </c>
      <c r="AL25" s="175"/>
      <c r="AM25" s="175">
        <f t="shared" si="15"/>
        <v>0</v>
      </c>
      <c r="AN25" s="175"/>
      <c r="AO25" s="175">
        <f t="shared" si="16"/>
        <v>0</v>
      </c>
      <c r="AP25" s="175"/>
      <c r="AQ25" s="175">
        <f t="shared" si="17"/>
        <v>0</v>
      </c>
      <c r="AR25" s="175"/>
      <c r="AS25" s="175">
        <f t="shared" si="18"/>
        <v>0</v>
      </c>
      <c r="AT25" s="175"/>
      <c r="AU25" s="178">
        <f t="shared" si="19"/>
        <v>0</v>
      </c>
      <c r="AV25" s="175"/>
      <c r="AW25" s="178">
        <f t="shared" si="20"/>
        <v>0</v>
      </c>
      <c r="AX25" s="179">
        <f t="shared" si="21"/>
        <v>3</v>
      </c>
      <c r="AY25" s="180">
        <f t="shared" si="22"/>
        <v>15</v>
      </c>
      <c r="AZ25" s="181">
        <f t="shared" si="23"/>
        <v>161</v>
      </c>
    </row>
    <row r="26" spans="1:52" s="262" customFormat="1" ht="15.75" thickBot="1" x14ac:dyDescent="0.25">
      <c r="A26" s="174">
        <v>22</v>
      </c>
      <c r="B26" s="265" t="s">
        <v>116</v>
      </c>
      <c r="C26" s="266">
        <v>25794</v>
      </c>
      <c r="D26" s="267" t="s">
        <v>42</v>
      </c>
      <c r="E26" s="265" t="s">
        <v>28</v>
      </c>
      <c r="F26" s="268" t="s">
        <v>103</v>
      </c>
      <c r="G26" s="203">
        <v>14</v>
      </c>
      <c r="H26" s="269">
        <f t="shared" si="0"/>
        <v>84</v>
      </c>
      <c r="I26" s="269"/>
      <c r="J26" s="269">
        <f t="shared" si="1"/>
        <v>0</v>
      </c>
      <c r="K26" s="269">
        <v>10</v>
      </c>
      <c r="L26" s="269">
        <f t="shared" si="2"/>
        <v>24</v>
      </c>
      <c r="M26" s="270"/>
      <c r="N26" s="269">
        <f t="shared" si="3"/>
        <v>0</v>
      </c>
      <c r="O26" s="176">
        <v>5</v>
      </c>
      <c r="P26" s="270">
        <f t="shared" si="4"/>
        <v>10</v>
      </c>
      <c r="Q26" s="270">
        <v>7</v>
      </c>
      <c r="R26" s="176">
        <f t="shared" si="5"/>
        <v>21</v>
      </c>
      <c r="S26" s="271">
        <f t="shared" si="6"/>
        <v>139</v>
      </c>
      <c r="T26" s="272"/>
      <c r="U26" s="269">
        <f t="shared" si="7"/>
        <v>0</v>
      </c>
      <c r="V26" s="269"/>
      <c r="W26" s="269">
        <f t="shared" si="8"/>
        <v>0</v>
      </c>
      <c r="X26" s="269">
        <v>1</v>
      </c>
      <c r="Y26" s="269">
        <f t="shared" si="9"/>
        <v>3</v>
      </c>
      <c r="Z26" s="269"/>
      <c r="AA26" s="269">
        <f t="shared" si="10"/>
        <v>0</v>
      </c>
      <c r="AB26" s="271">
        <f t="shared" si="11"/>
        <v>3</v>
      </c>
      <c r="AC26" s="272"/>
      <c r="AD26" s="269"/>
      <c r="AE26" s="271"/>
      <c r="AF26" s="272">
        <v>1</v>
      </c>
      <c r="AG26" s="269">
        <f t="shared" si="12"/>
        <v>12</v>
      </c>
      <c r="AH26" s="269"/>
      <c r="AI26" s="269">
        <f t="shared" si="13"/>
        <v>0</v>
      </c>
      <c r="AJ26" s="269">
        <v>1</v>
      </c>
      <c r="AK26" s="269">
        <f t="shared" si="14"/>
        <v>3</v>
      </c>
      <c r="AL26" s="269"/>
      <c r="AM26" s="269">
        <f t="shared" si="15"/>
        <v>0</v>
      </c>
      <c r="AN26" s="269"/>
      <c r="AO26" s="269">
        <f t="shared" si="16"/>
        <v>0</v>
      </c>
      <c r="AP26" s="269"/>
      <c r="AQ26" s="269">
        <f t="shared" si="17"/>
        <v>0</v>
      </c>
      <c r="AR26" s="269"/>
      <c r="AS26" s="269">
        <f t="shared" si="18"/>
        <v>0</v>
      </c>
      <c r="AT26" s="269"/>
      <c r="AU26" s="178">
        <f t="shared" si="19"/>
        <v>0</v>
      </c>
      <c r="AV26" s="269"/>
      <c r="AW26" s="178">
        <f t="shared" si="20"/>
        <v>0</v>
      </c>
      <c r="AX26" s="179">
        <f t="shared" si="21"/>
        <v>3</v>
      </c>
      <c r="AY26" s="273">
        <f t="shared" si="22"/>
        <v>15</v>
      </c>
      <c r="AZ26" s="274">
        <f t="shared" si="23"/>
        <v>157</v>
      </c>
    </row>
    <row r="27" spans="1:52" s="52" customFormat="1" ht="15" thickBot="1" x14ac:dyDescent="0.25">
      <c r="A27" s="174">
        <v>23</v>
      </c>
      <c r="B27" s="265" t="s">
        <v>450</v>
      </c>
      <c r="C27" s="266">
        <v>23770</v>
      </c>
      <c r="D27" s="267" t="s">
        <v>42</v>
      </c>
      <c r="E27" s="265" t="s">
        <v>28</v>
      </c>
      <c r="F27" s="268" t="s">
        <v>103</v>
      </c>
      <c r="G27" s="203"/>
      <c r="H27" s="269">
        <f t="shared" si="0"/>
        <v>0</v>
      </c>
      <c r="I27" s="269"/>
      <c r="J27" s="269">
        <f t="shared" si="1"/>
        <v>0</v>
      </c>
      <c r="K27" s="269">
        <v>20</v>
      </c>
      <c r="L27" s="269">
        <f t="shared" si="2"/>
        <v>44</v>
      </c>
      <c r="M27" s="270"/>
      <c r="N27" s="269">
        <f t="shared" si="3"/>
        <v>0</v>
      </c>
      <c r="O27" s="176"/>
      <c r="P27" s="270">
        <f t="shared" si="4"/>
        <v>0</v>
      </c>
      <c r="Q27" s="270"/>
      <c r="R27" s="176">
        <f t="shared" si="5"/>
        <v>0</v>
      </c>
      <c r="S27" s="271">
        <f t="shared" si="6"/>
        <v>44</v>
      </c>
      <c r="T27" s="272"/>
      <c r="U27" s="269">
        <f t="shared" si="7"/>
        <v>0</v>
      </c>
      <c r="V27" s="269"/>
      <c r="W27" s="269">
        <f t="shared" si="8"/>
        <v>0</v>
      </c>
      <c r="X27" s="269"/>
      <c r="Y27" s="269">
        <f t="shared" si="9"/>
        <v>0</v>
      </c>
      <c r="Z27" s="269"/>
      <c r="AA27" s="269">
        <f t="shared" si="10"/>
        <v>0</v>
      </c>
      <c r="AB27" s="271">
        <f t="shared" si="11"/>
        <v>0</v>
      </c>
      <c r="AC27" s="272"/>
      <c r="AD27" s="269"/>
      <c r="AE27" s="271"/>
      <c r="AF27" s="272">
        <v>1</v>
      </c>
      <c r="AG27" s="269">
        <f t="shared" si="12"/>
        <v>12</v>
      </c>
      <c r="AH27" s="269"/>
      <c r="AI27" s="269">
        <f t="shared" si="13"/>
        <v>0</v>
      </c>
      <c r="AJ27" s="269">
        <v>2</v>
      </c>
      <c r="AK27" s="269">
        <f t="shared" si="14"/>
        <v>6</v>
      </c>
      <c r="AL27" s="269"/>
      <c r="AM27" s="269">
        <f t="shared" si="15"/>
        <v>0</v>
      </c>
      <c r="AN27" s="269"/>
      <c r="AO27" s="269">
        <f t="shared" si="16"/>
        <v>0</v>
      </c>
      <c r="AP27" s="269"/>
      <c r="AQ27" s="269">
        <f t="shared" si="17"/>
        <v>0</v>
      </c>
      <c r="AR27" s="269"/>
      <c r="AS27" s="269">
        <f t="shared" si="18"/>
        <v>0</v>
      </c>
      <c r="AT27" s="269"/>
      <c r="AU27" s="178">
        <f t="shared" si="19"/>
        <v>0</v>
      </c>
      <c r="AV27" s="269"/>
      <c r="AW27" s="178">
        <f t="shared" si="20"/>
        <v>0</v>
      </c>
      <c r="AX27" s="179">
        <f t="shared" si="21"/>
        <v>6</v>
      </c>
      <c r="AY27" s="273">
        <f t="shared" si="22"/>
        <v>18</v>
      </c>
      <c r="AZ27" s="274">
        <f t="shared" si="23"/>
        <v>62</v>
      </c>
    </row>
  </sheetData>
  <sheetProtection password="D67E" sheet="1" formatCells="0" formatColumns="0" formatRows="0" insertColumns="0" insertRows="0" insertHyperlinks="0" deleteColumns="0" deleteRows="0" sort="0" autoFilter="0" pivotTables="0"/>
  <mergeCells count="9">
    <mergeCell ref="A1:AZ1"/>
    <mergeCell ref="AZ3:AZ4"/>
    <mergeCell ref="C4:D4"/>
    <mergeCell ref="G3:S3"/>
    <mergeCell ref="T3:AB3"/>
    <mergeCell ref="AC3:AE3"/>
    <mergeCell ref="AF3:AY3"/>
    <mergeCell ref="A2:AZ2"/>
    <mergeCell ref="A3:D3"/>
  </mergeCells>
  <phoneticPr fontId="0" type="noConversion"/>
  <pageMargins left="0" right="0" top="0.74803149606299213" bottom="0.74803149606299213" header="0.31496062992125984" footer="0.31496062992125984"/>
  <pageSetup paperSize="9" scale="90" orientation="landscape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AX33"/>
  <sheetViews>
    <sheetView topLeftCell="A7" zoomScaleNormal="100" workbookViewId="0">
      <selection activeCell="A5" sqref="A5:IV32"/>
    </sheetView>
  </sheetViews>
  <sheetFormatPr defaultColWidth="9.14453125" defaultRowHeight="14.25" x14ac:dyDescent="0.2"/>
  <cols>
    <col min="1" max="1" width="3.765625" style="129" customWidth="1"/>
    <col min="2" max="2" width="27.57421875" style="129" customWidth="1"/>
    <col min="3" max="3" width="8.203125" style="129" bestFit="1" customWidth="1"/>
    <col min="4" max="4" width="3.765625" style="129" bestFit="1" customWidth="1"/>
    <col min="5" max="5" width="3.765625" style="139" customWidth="1"/>
    <col min="6" max="6" width="4.83984375" style="139" customWidth="1"/>
    <col min="7" max="7" width="3.8984375" style="139" customWidth="1"/>
    <col min="8" max="10" width="4.83984375" style="139" customWidth="1"/>
    <col min="11" max="11" width="2.82421875" style="139" customWidth="1"/>
    <col min="12" max="12" width="3.2265625" style="139" customWidth="1"/>
    <col min="13" max="14" width="4.83984375" style="139" customWidth="1"/>
    <col min="15" max="15" width="4.16796875" style="139" customWidth="1"/>
    <col min="16" max="16" width="2.95703125" style="139" customWidth="1"/>
    <col min="17" max="17" width="4.4375" style="139" customWidth="1"/>
    <col min="18" max="18" width="4.83984375" style="139" customWidth="1"/>
    <col min="19" max="19" width="4.03515625" style="139" customWidth="1"/>
    <col min="20" max="20" width="3.8984375" style="139" customWidth="1"/>
    <col min="21" max="21" width="3.62890625" style="139" customWidth="1"/>
    <col min="22" max="22" width="3.765625" style="139" customWidth="1"/>
    <col min="23" max="23" width="4.16796875" style="139" customWidth="1"/>
    <col min="24" max="24" width="4.70703125" style="139" customWidth="1"/>
    <col min="25" max="25" width="4.16796875" style="139" customWidth="1"/>
    <col min="26" max="26" width="3.359375" style="139" customWidth="1"/>
    <col min="27" max="29" width="3.62890625" style="139" customWidth="1"/>
    <col min="30" max="31" width="4.9765625" style="139" customWidth="1"/>
    <col min="32" max="32" width="4.03515625" style="139" customWidth="1"/>
    <col min="33" max="38" width="4.9765625" style="139" customWidth="1"/>
    <col min="39" max="39" width="3.765625" style="139" customWidth="1"/>
    <col min="40" max="40" width="3.62890625" style="139" customWidth="1"/>
    <col min="41" max="41" width="3.8984375" style="139" customWidth="1"/>
    <col min="42" max="42" width="4.9765625" style="139" customWidth="1"/>
    <col min="43" max="47" width="3.2265625" style="139" customWidth="1"/>
    <col min="48" max="48" width="4.4375" style="139" customWidth="1"/>
    <col min="49" max="49" width="4.9765625" style="139" customWidth="1"/>
    <col min="50" max="50" width="5.109375" style="139" customWidth="1"/>
    <col min="51" max="16384" width="9.14453125" style="129"/>
  </cols>
  <sheetData>
    <row r="1" spans="1:50" ht="23.25" x14ac:dyDescent="0.2">
      <c r="A1" s="368" t="s">
        <v>328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70"/>
    </row>
    <row r="2" spans="1:50" ht="21" thickBot="1" x14ac:dyDescent="0.25">
      <c r="A2" s="371" t="s">
        <v>301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  <c r="AS2" s="372"/>
      <c r="AT2" s="372"/>
      <c r="AU2" s="372"/>
      <c r="AV2" s="372"/>
      <c r="AW2" s="372"/>
      <c r="AX2" s="373"/>
    </row>
    <row r="3" spans="1:50" ht="27.75" customHeight="1" x14ac:dyDescent="0.2">
      <c r="A3" s="386" t="s">
        <v>347</v>
      </c>
      <c r="B3" s="387"/>
      <c r="C3" s="387"/>
      <c r="D3" s="388"/>
      <c r="E3" s="376" t="s">
        <v>6</v>
      </c>
      <c r="F3" s="377"/>
      <c r="G3" s="377"/>
      <c r="H3" s="377"/>
      <c r="I3" s="377"/>
      <c r="J3" s="377"/>
      <c r="K3" s="378"/>
      <c r="L3" s="378"/>
      <c r="M3" s="378"/>
      <c r="N3" s="378"/>
      <c r="O3" s="378"/>
      <c r="P3" s="378"/>
      <c r="Q3" s="379"/>
      <c r="R3" s="380" t="s">
        <v>11</v>
      </c>
      <c r="S3" s="377"/>
      <c r="T3" s="377"/>
      <c r="U3" s="377"/>
      <c r="V3" s="377"/>
      <c r="W3" s="377"/>
      <c r="X3" s="377"/>
      <c r="Y3" s="377"/>
      <c r="Z3" s="379"/>
      <c r="AA3" s="381" t="s">
        <v>12</v>
      </c>
      <c r="AB3" s="382"/>
      <c r="AC3" s="383"/>
      <c r="AD3" s="381" t="s">
        <v>23</v>
      </c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382"/>
      <c r="AS3" s="382"/>
      <c r="AT3" s="382"/>
      <c r="AU3" s="382"/>
      <c r="AV3" s="382"/>
      <c r="AW3" s="383"/>
      <c r="AX3" s="384" t="s">
        <v>24</v>
      </c>
    </row>
    <row r="4" spans="1:50" ht="117" customHeight="1" x14ac:dyDescent="0.2">
      <c r="A4" s="130" t="s">
        <v>348</v>
      </c>
      <c r="B4" s="131" t="s">
        <v>0</v>
      </c>
      <c r="C4" s="374" t="s">
        <v>1</v>
      </c>
      <c r="D4" s="375"/>
      <c r="E4" s="88" t="s">
        <v>2</v>
      </c>
      <c r="F4" s="88" t="s">
        <v>3</v>
      </c>
      <c r="G4" s="88" t="s">
        <v>343</v>
      </c>
      <c r="H4" s="88" t="s">
        <v>3</v>
      </c>
      <c r="I4" s="88" t="s">
        <v>4</v>
      </c>
      <c r="J4" s="88" t="s">
        <v>3</v>
      </c>
      <c r="K4" s="88" t="s">
        <v>344</v>
      </c>
      <c r="L4" s="88" t="s">
        <v>3</v>
      </c>
      <c r="M4" s="89" t="s">
        <v>354</v>
      </c>
      <c r="N4" s="88" t="s">
        <v>3</v>
      </c>
      <c r="O4" s="88" t="s">
        <v>355</v>
      </c>
      <c r="P4" s="88" t="s">
        <v>3</v>
      </c>
      <c r="Q4" s="133" t="s">
        <v>5</v>
      </c>
      <c r="R4" s="134" t="s">
        <v>33</v>
      </c>
      <c r="S4" s="89" t="s">
        <v>3</v>
      </c>
      <c r="T4" s="135" t="s">
        <v>7</v>
      </c>
      <c r="U4" s="89" t="s">
        <v>3</v>
      </c>
      <c r="V4" s="136" t="s">
        <v>13</v>
      </c>
      <c r="W4" s="89" t="s">
        <v>3</v>
      </c>
      <c r="X4" s="136" t="s">
        <v>14</v>
      </c>
      <c r="Y4" s="89" t="s">
        <v>3</v>
      </c>
      <c r="Z4" s="133" t="s">
        <v>5</v>
      </c>
      <c r="AA4" s="93" t="s">
        <v>8</v>
      </c>
      <c r="AB4" s="89" t="s">
        <v>9</v>
      </c>
      <c r="AC4" s="94" t="s">
        <v>10</v>
      </c>
      <c r="AD4" s="137" t="s">
        <v>15</v>
      </c>
      <c r="AE4" s="89" t="s">
        <v>3</v>
      </c>
      <c r="AF4" s="138" t="s">
        <v>16</v>
      </c>
      <c r="AG4" s="89" t="s">
        <v>3</v>
      </c>
      <c r="AH4" s="138" t="s">
        <v>17</v>
      </c>
      <c r="AI4" s="89" t="s">
        <v>3</v>
      </c>
      <c r="AJ4" s="138" t="s">
        <v>18</v>
      </c>
      <c r="AK4" s="89" t="s">
        <v>3</v>
      </c>
      <c r="AL4" s="138" t="s">
        <v>19</v>
      </c>
      <c r="AM4" s="89" t="s">
        <v>3</v>
      </c>
      <c r="AN4" s="138" t="s">
        <v>20</v>
      </c>
      <c r="AO4" s="89" t="s">
        <v>3</v>
      </c>
      <c r="AP4" s="138" t="s">
        <v>21</v>
      </c>
      <c r="AQ4" s="89" t="s">
        <v>3</v>
      </c>
      <c r="AR4" s="77" t="s">
        <v>416</v>
      </c>
      <c r="AS4" s="77" t="s">
        <v>3</v>
      </c>
      <c r="AT4" s="82" t="s">
        <v>417</v>
      </c>
      <c r="AU4" s="82" t="s">
        <v>3</v>
      </c>
      <c r="AV4" s="83" t="s">
        <v>25</v>
      </c>
      <c r="AW4" s="133" t="s">
        <v>22</v>
      </c>
      <c r="AX4" s="385"/>
    </row>
    <row r="5" spans="1:50" s="275" customFormat="1" ht="15" customHeight="1" x14ac:dyDescent="0.2">
      <c r="A5" s="205">
        <v>1</v>
      </c>
      <c r="B5" s="206" t="s">
        <v>325</v>
      </c>
      <c r="C5" s="207">
        <v>24222</v>
      </c>
      <c r="D5" s="208" t="s">
        <v>38</v>
      </c>
      <c r="E5" s="209">
        <v>16</v>
      </c>
      <c r="F5" s="210">
        <f t="shared" ref="F5:F32" si="0">E5*6</f>
        <v>96</v>
      </c>
      <c r="G5" s="210"/>
      <c r="H5" s="210">
        <f t="shared" ref="H5:H32" si="1">G5*6</f>
        <v>0</v>
      </c>
      <c r="I5" s="210">
        <v>15</v>
      </c>
      <c r="J5" s="210">
        <f t="shared" ref="J5:J32" si="2">IF(I5&gt;4,I5*2+4,I5*3)</f>
        <v>34</v>
      </c>
      <c r="K5" s="211"/>
      <c r="L5" s="210">
        <f t="shared" ref="L5:L32" si="3">IF(K5&gt;4,K5*2+4,K5*3)</f>
        <v>0</v>
      </c>
      <c r="M5" s="211">
        <v>5</v>
      </c>
      <c r="N5" s="211">
        <f t="shared" ref="N5:N32" si="4">M5*2</f>
        <v>10</v>
      </c>
      <c r="O5" s="211">
        <v>7</v>
      </c>
      <c r="P5" s="211">
        <f t="shared" ref="P5:P32" si="5">O5*3</f>
        <v>21</v>
      </c>
      <c r="Q5" s="212">
        <f t="shared" ref="Q5:Q32" si="6">F5+H5+J5+L5+N5+P5</f>
        <v>161</v>
      </c>
      <c r="R5" s="205"/>
      <c r="S5" s="210">
        <f t="shared" ref="S5:S32" si="7">IF(R5=0,0,6)</f>
        <v>0</v>
      </c>
      <c r="T5" s="210"/>
      <c r="U5" s="210">
        <f t="shared" ref="U5:U32" si="8">T5*4</f>
        <v>0</v>
      </c>
      <c r="V5" s="210">
        <v>2</v>
      </c>
      <c r="W5" s="210">
        <f t="shared" ref="W5:W32" si="9">V5*3</f>
        <v>6</v>
      </c>
      <c r="X5" s="210"/>
      <c r="Y5" s="210">
        <f t="shared" ref="Y5:Y32" si="10">IF(X5=0,0,6)</f>
        <v>0</v>
      </c>
      <c r="Z5" s="212">
        <f t="shared" ref="Z5:Z32" si="11">S5+U5+W5+Y5</f>
        <v>6</v>
      </c>
      <c r="AA5" s="205"/>
      <c r="AB5" s="210"/>
      <c r="AC5" s="212"/>
      <c r="AD5" s="205">
        <v>1</v>
      </c>
      <c r="AE5" s="210">
        <f t="shared" ref="AE5:AE32" si="12">AD5*12</f>
        <v>12</v>
      </c>
      <c r="AF5" s="210"/>
      <c r="AG5" s="210">
        <f t="shared" ref="AG5:AG32" si="13">AF5*5</f>
        <v>0</v>
      </c>
      <c r="AH5" s="210">
        <v>2</v>
      </c>
      <c r="AI5" s="210">
        <f t="shared" ref="AI5:AI32" si="14">AH5*3</f>
        <v>6</v>
      </c>
      <c r="AJ5" s="210"/>
      <c r="AK5" s="210">
        <f t="shared" ref="AK5:AK32" si="15">AJ5*1</f>
        <v>0</v>
      </c>
      <c r="AL5" s="210"/>
      <c r="AM5" s="210">
        <f t="shared" ref="AM5:AM32" si="16">AL5*5</f>
        <v>0</v>
      </c>
      <c r="AN5" s="210"/>
      <c r="AO5" s="210">
        <f t="shared" ref="AO5:AO32" si="17">AN5*5</f>
        <v>0</v>
      </c>
      <c r="AP5" s="210"/>
      <c r="AQ5" s="210">
        <f t="shared" ref="AQ5:AQ32" si="18">AP5*1</f>
        <v>0</v>
      </c>
      <c r="AR5" s="210"/>
      <c r="AS5" s="178">
        <f t="shared" ref="AS5:AS32" si="19">AR5*0.5</f>
        <v>0</v>
      </c>
      <c r="AT5" s="210"/>
      <c r="AU5" s="178">
        <f t="shared" ref="AU5:AU32" si="20">AT5*1</f>
        <v>0</v>
      </c>
      <c r="AV5" s="179">
        <f t="shared" ref="AV5:AV32" si="21">IF(AG5+AI5+AK5+AM5+AO5+AQ5+AS5+AU5&gt;10,10,AG5+AI5+AK5+AM5+AO5+AQ5+AS5+AU5)</f>
        <v>6</v>
      </c>
      <c r="AW5" s="213">
        <f t="shared" ref="AW5:AW32" si="22">AE5+AV5</f>
        <v>18</v>
      </c>
      <c r="AX5" s="214">
        <f t="shared" ref="AX5:AX32" si="23">Q5+Z5+AW5</f>
        <v>185</v>
      </c>
    </row>
    <row r="6" spans="1:50" s="275" customFormat="1" x14ac:dyDescent="0.2">
      <c r="A6" s="205">
        <v>2</v>
      </c>
      <c r="B6" s="206" t="s">
        <v>296</v>
      </c>
      <c r="C6" s="207">
        <v>24958</v>
      </c>
      <c r="D6" s="208" t="s">
        <v>38</v>
      </c>
      <c r="E6" s="209">
        <v>16</v>
      </c>
      <c r="F6" s="210">
        <f t="shared" si="0"/>
        <v>96</v>
      </c>
      <c r="G6" s="210"/>
      <c r="H6" s="210">
        <f t="shared" si="1"/>
        <v>0</v>
      </c>
      <c r="I6" s="210">
        <v>16</v>
      </c>
      <c r="J6" s="210">
        <f t="shared" si="2"/>
        <v>36</v>
      </c>
      <c r="K6" s="211"/>
      <c r="L6" s="210">
        <f t="shared" si="3"/>
        <v>0</v>
      </c>
      <c r="M6" s="211">
        <v>5</v>
      </c>
      <c r="N6" s="211">
        <f t="shared" si="4"/>
        <v>10</v>
      </c>
      <c r="O6" s="211">
        <v>7</v>
      </c>
      <c r="P6" s="211">
        <f t="shared" si="5"/>
        <v>21</v>
      </c>
      <c r="Q6" s="212">
        <f t="shared" si="6"/>
        <v>163</v>
      </c>
      <c r="R6" s="205"/>
      <c r="S6" s="210">
        <f t="shared" si="7"/>
        <v>0</v>
      </c>
      <c r="T6" s="210"/>
      <c r="U6" s="210">
        <f t="shared" si="8"/>
        <v>0</v>
      </c>
      <c r="V6" s="210"/>
      <c r="W6" s="210">
        <f t="shared" si="9"/>
        <v>0</v>
      </c>
      <c r="X6" s="210"/>
      <c r="Y6" s="210">
        <f t="shared" si="10"/>
        <v>0</v>
      </c>
      <c r="Z6" s="212">
        <f t="shared" si="11"/>
        <v>0</v>
      </c>
      <c r="AA6" s="205"/>
      <c r="AB6" s="210"/>
      <c r="AC6" s="212"/>
      <c r="AD6" s="205">
        <v>1</v>
      </c>
      <c r="AE6" s="210">
        <f t="shared" si="12"/>
        <v>12</v>
      </c>
      <c r="AF6" s="210"/>
      <c r="AG6" s="210">
        <f t="shared" si="13"/>
        <v>0</v>
      </c>
      <c r="AH6" s="210">
        <v>2</v>
      </c>
      <c r="AI6" s="210">
        <f t="shared" si="14"/>
        <v>6</v>
      </c>
      <c r="AJ6" s="210"/>
      <c r="AK6" s="210">
        <f t="shared" si="15"/>
        <v>0</v>
      </c>
      <c r="AL6" s="210">
        <v>1</v>
      </c>
      <c r="AM6" s="210">
        <f t="shared" si="16"/>
        <v>5</v>
      </c>
      <c r="AN6" s="210"/>
      <c r="AO6" s="210">
        <f t="shared" si="17"/>
        <v>0</v>
      </c>
      <c r="AP6" s="210"/>
      <c r="AQ6" s="210">
        <f t="shared" si="18"/>
        <v>0</v>
      </c>
      <c r="AR6" s="178"/>
      <c r="AS6" s="178">
        <f t="shared" si="19"/>
        <v>0</v>
      </c>
      <c r="AT6" s="178"/>
      <c r="AU6" s="178">
        <f t="shared" si="20"/>
        <v>0</v>
      </c>
      <c r="AV6" s="179">
        <f t="shared" si="21"/>
        <v>10</v>
      </c>
      <c r="AW6" s="213">
        <f t="shared" si="22"/>
        <v>22</v>
      </c>
      <c r="AX6" s="214">
        <f t="shared" si="23"/>
        <v>185</v>
      </c>
    </row>
    <row r="7" spans="1:50" s="275" customFormat="1" x14ac:dyDescent="0.2">
      <c r="A7" s="205">
        <v>3</v>
      </c>
      <c r="B7" s="206" t="s">
        <v>326</v>
      </c>
      <c r="C7" s="207">
        <v>22664</v>
      </c>
      <c r="D7" s="208" t="s">
        <v>26</v>
      </c>
      <c r="E7" s="209">
        <v>16</v>
      </c>
      <c r="F7" s="210">
        <f t="shared" si="0"/>
        <v>96</v>
      </c>
      <c r="G7" s="210"/>
      <c r="H7" s="210">
        <f t="shared" si="1"/>
        <v>0</v>
      </c>
      <c r="I7" s="210">
        <v>16</v>
      </c>
      <c r="J7" s="210">
        <f t="shared" si="2"/>
        <v>36</v>
      </c>
      <c r="K7" s="211"/>
      <c r="L7" s="210">
        <f t="shared" si="3"/>
        <v>0</v>
      </c>
      <c r="M7" s="211">
        <v>5</v>
      </c>
      <c r="N7" s="211">
        <f t="shared" si="4"/>
        <v>10</v>
      </c>
      <c r="O7" s="211">
        <v>7</v>
      </c>
      <c r="P7" s="211">
        <f t="shared" si="5"/>
        <v>21</v>
      </c>
      <c r="Q7" s="212">
        <f t="shared" si="6"/>
        <v>163</v>
      </c>
      <c r="R7" s="205"/>
      <c r="S7" s="210">
        <f t="shared" si="7"/>
        <v>0</v>
      </c>
      <c r="T7" s="210"/>
      <c r="U7" s="210">
        <f t="shared" si="8"/>
        <v>0</v>
      </c>
      <c r="V7" s="210"/>
      <c r="W7" s="210">
        <f t="shared" si="9"/>
        <v>0</v>
      </c>
      <c r="X7" s="210"/>
      <c r="Y7" s="210">
        <f t="shared" si="10"/>
        <v>0</v>
      </c>
      <c r="Z7" s="212">
        <f t="shared" si="11"/>
        <v>0</v>
      </c>
      <c r="AA7" s="205"/>
      <c r="AB7" s="210"/>
      <c r="AC7" s="212"/>
      <c r="AD7" s="205">
        <v>1</v>
      </c>
      <c r="AE7" s="210">
        <f t="shared" si="12"/>
        <v>12</v>
      </c>
      <c r="AF7" s="210"/>
      <c r="AG7" s="210">
        <f t="shared" si="13"/>
        <v>0</v>
      </c>
      <c r="AH7" s="210">
        <v>2</v>
      </c>
      <c r="AI7" s="210">
        <f t="shared" si="14"/>
        <v>6</v>
      </c>
      <c r="AJ7" s="210">
        <v>1</v>
      </c>
      <c r="AK7" s="210">
        <f t="shared" si="15"/>
        <v>1</v>
      </c>
      <c r="AL7" s="210"/>
      <c r="AM7" s="210">
        <f t="shared" si="16"/>
        <v>0</v>
      </c>
      <c r="AN7" s="210"/>
      <c r="AO7" s="210">
        <f t="shared" si="17"/>
        <v>0</v>
      </c>
      <c r="AP7" s="210">
        <v>1</v>
      </c>
      <c r="AQ7" s="210">
        <f t="shared" si="18"/>
        <v>1</v>
      </c>
      <c r="AR7" s="210"/>
      <c r="AS7" s="178">
        <f t="shared" si="19"/>
        <v>0</v>
      </c>
      <c r="AT7" s="210"/>
      <c r="AU7" s="178">
        <f t="shared" si="20"/>
        <v>0</v>
      </c>
      <c r="AV7" s="179">
        <f t="shared" si="21"/>
        <v>8</v>
      </c>
      <c r="AW7" s="213">
        <f t="shared" si="22"/>
        <v>20</v>
      </c>
      <c r="AX7" s="214">
        <f t="shared" si="23"/>
        <v>183</v>
      </c>
    </row>
    <row r="8" spans="1:50" s="275" customFormat="1" x14ac:dyDescent="0.2">
      <c r="A8" s="205">
        <v>4</v>
      </c>
      <c r="B8" s="206" t="s">
        <v>298</v>
      </c>
      <c r="C8" s="207">
        <v>23688</v>
      </c>
      <c r="D8" s="208" t="s">
        <v>38</v>
      </c>
      <c r="E8" s="209">
        <v>16</v>
      </c>
      <c r="F8" s="210">
        <f t="shared" si="0"/>
        <v>96</v>
      </c>
      <c r="G8" s="210"/>
      <c r="H8" s="210">
        <f t="shared" si="1"/>
        <v>0</v>
      </c>
      <c r="I8" s="210">
        <v>17</v>
      </c>
      <c r="J8" s="210">
        <f t="shared" si="2"/>
        <v>38</v>
      </c>
      <c r="K8" s="211"/>
      <c r="L8" s="210">
        <f t="shared" si="3"/>
        <v>0</v>
      </c>
      <c r="M8" s="211">
        <v>5</v>
      </c>
      <c r="N8" s="211">
        <f t="shared" si="4"/>
        <v>10</v>
      </c>
      <c r="O8" s="211">
        <v>7</v>
      </c>
      <c r="P8" s="211">
        <f t="shared" si="5"/>
        <v>21</v>
      </c>
      <c r="Q8" s="212">
        <f t="shared" si="6"/>
        <v>165</v>
      </c>
      <c r="R8" s="205"/>
      <c r="S8" s="210">
        <f t="shared" si="7"/>
        <v>0</v>
      </c>
      <c r="T8" s="210"/>
      <c r="U8" s="210">
        <f t="shared" si="8"/>
        <v>0</v>
      </c>
      <c r="V8" s="210"/>
      <c r="W8" s="210">
        <f t="shared" si="9"/>
        <v>0</v>
      </c>
      <c r="X8" s="210"/>
      <c r="Y8" s="210">
        <f t="shared" si="10"/>
        <v>0</v>
      </c>
      <c r="Z8" s="212">
        <f t="shared" si="11"/>
        <v>0</v>
      </c>
      <c r="AA8" s="205"/>
      <c r="AB8" s="210"/>
      <c r="AC8" s="212"/>
      <c r="AD8" s="205">
        <v>1</v>
      </c>
      <c r="AE8" s="210">
        <f t="shared" si="12"/>
        <v>12</v>
      </c>
      <c r="AF8" s="210"/>
      <c r="AG8" s="210">
        <f t="shared" si="13"/>
        <v>0</v>
      </c>
      <c r="AH8" s="210">
        <v>2</v>
      </c>
      <c r="AI8" s="210">
        <f t="shared" si="14"/>
        <v>6</v>
      </c>
      <c r="AJ8" s="210"/>
      <c r="AK8" s="210">
        <f t="shared" si="15"/>
        <v>0</v>
      </c>
      <c r="AL8" s="210"/>
      <c r="AM8" s="210">
        <f t="shared" si="16"/>
        <v>0</v>
      </c>
      <c r="AN8" s="210"/>
      <c r="AO8" s="210">
        <f t="shared" si="17"/>
        <v>0</v>
      </c>
      <c r="AP8" s="210"/>
      <c r="AQ8" s="210">
        <f t="shared" si="18"/>
        <v>0</v>
      </c>
      <c r="AR8" s="210"/>
      <c r="AS8" s="178">
        <f t="shared" si="19"/>
        <v>0</v>
      </c>
      <c r="AT8" s="210"/>
      <c r="AU8" s="178">
        <f t="shared" si="20"/>
        <v>0</v>
      </c>
      <c r="AV8" s="179">
        <f t="shared" si="21"/>
        <v>6</v>
      </c>
      <c r="AW8" s="213">
        <f t="shared" si="22"/>
        <v>18</v>
      </c>
      <c r="AX8" s="214">
        <f t="shared" si="23"/>
        <v>183</v>
      </c>
    </row>
    <row r="9" spans="1:50" s="275" customFormat="1" x14ac:dyDescent="0.2">
      <c r="A9" s="205">
        <v>5</v>
      </c>
      <c r="B9" s="206" t="s">
        <v>308</v>
      </c>
      <c r="C9" s="207">
        <v>22848</v>
      </c>
      <c r="D9" s="208" t="s">
        <v>189</v>
      </c>
      <c r="E9" s="209">
        <v>16</v>
      </c>
      <c r="F9" s="210">
        <f t="shared" si="0"/>
        <v>96</v>
      </c>
      <c r="G9" s="210"/>
      <c r="H9" s="210">
        <f t="shared" si="1"/>
        <v>0</v>
      </c>
      <c r="I9" s="210">
        <v>15</v>
      </c>
      <c r="J9" s="210">
        <f t="shared" si="2"/>
        <v>34</v>
      </c>
      <c r="K9" s="211"/>
      <c r="L9" s="210">
        <f t="shared" si="3"/>
        <v>0</v>
      </c>
      <c r="M9" s="211">
        <v>5</v>
      </c>
      <c r="N9" s="211">
        <f t="shared" si="4"/>
        <v>10</v>
      </c>
      <c r="O9" s="211">
        <v>7</v>
      </c>
      <c r="P9" s="211">
        <f t="shared" si="5"/>
        <v>21</v>
      </c>
      <c r="Q9" s="212">
        <f t="shared" si="6"/>
        <v>161</v>
      </c>
      <c r="R9" s="205"/>
      <c r="S9" s="210">
        <f t="shared" si="7"/>
        <v>0</v>
      </c>
      <c r="T9" s="210"/>
      <c r="U9" s="210">
        <f t="shared" si="8"/>
        <v>0</v>
      </c>
      <c r="V9" s="210"/>
      <c r="W9" s="210">
        <f t="shared" si="9"/>
        <v>0</v>
      </c>
      <c r="X9" s="210"/>
      <c r="Y9" s="210">
        <f t="shared" si="10"/>
        <v>0</v>
      </c>
      <c r="Z9" s="212">
        <f t="shared" si="11"/>
        <v>0</v>
      </c>
      <c r="AA9" s="205"/>
      <c r="AB9" s="210"/>
      <c r="AC9" s="212"/>
      <c r="AD9" s="205">
        <v>1</v>
      </c>
      <c r="AE9" s="210">
        <f t="shared" si="12"/>
        <v>12</v>
      </c>
      <c r="AF9" s="210"/>
      <c r="AG9" s="210">
        <f t="shared" si="13"/>
        <v>0</v>
      </c>
      <c r="AH9" s="210">
        <v>1</v>
      </c>
      <c r="AI9" s="210">
        <f t="shared" si="14"/>
        <v>3</v>
      </c>
      <c r="AJ9" s="210"/>
      <c r="AK9" s="210">
        <f t="shared" si="15"/>
        <v>0</v>
      </c>
      <c r="AL9" s="210"/>
      <c r="AM9" s="210">
        <f t="shared" si="16"/>
        <v>0</v>
      </c>
      <c r="AN9" s="210">
        <v>1</v>
      </c>
      <c r="AO9" s="210">
        <f t="shared" si="17"/>
        <v>5</v>
      </c>
      <c r="AP9" s="210"/>
      <c r="AQ9" s="210">
        <f t="shared" si="18"/>
        <v>0</v>
      </c>
      <c r="AR9" s="210"/>
      <c r="AS9" s="178">
        <f t="shared" si="19"/>
        <v>0</v>
      </c>
      <c r="AT9" s="210"/>
      <c r="AU9" s="178">
        <f t="shared" si="20"/>
        <v>0</v>
      </c>
      <c r="AV9" s="179">
        <f t="shared" si="21"/>
        <v>8</v>
      </c>
      <c r="AW9" s="213">
        <f t="shared" si="22"/>
        <v>20</v>
      </c>
      <c r="AX9" s="214">
        <f t="shared" si="23"/>
        <v>181</v>
      </c>
    </row>
    <row r="10" spans="1:50" s="275" customFormat="1" x14ac:dyDescent="0.2">
      <c r="A10" s="205">
        <v>6</v>
      </c>
      <c r="B10" s="206" t="s">
        <v>312</v>
      </c>
      <c r="C10" s="207">
        <v>23863</v>
      </c>
      <c r="D10" s="208" t="s">
        <v>38</v>
      </c>
      <c r="E10" s="209">
        <v>16</v>
      </c>
      <c r="F10" s="210">
        <f t="shared" si="0"/>
        <v>96</v>
      </c>
      <c r="G10" s="210"/>
      <c r="H10" s="210">
        <f t="shared" si="1"/>
        <v>0</v>
      </c>
      <c r="I10" s="210">
        <v>16</v>
      </c>
      <c r="J10" s="210">
        <f t="shared" si="2"/>
        <v>36</v>
      </c>
      <c r="K10" s="211"/>
      <c r="L10" s="210">
        <f t="shared" si="3"/>
        <v>0</v>
      </c>
      <c r="M10" s="211">
        <v>5</v>
      </c>
      <c r="N10" s="211">
        <f t="shared" si="4"/>
        <v>10</v>
      </c>
      <c r="O10" s="211">
        <v>7</v>
      </c>
      <c r="P10" s="211">
        <f t="shared" si="5"/>
        <v>21</v>
      </c>
      <c r="Q10" s="212">
        <f t="shared" si="6"/>
        <v>163</v>
      </c>
      <c r="R10" s="205"/>
      <c r="S10" s="210">
        <f t="shared" si="7"/>
        <v>0</v>
      </c>
      <c r="T10" s="210"/>
      <c r="U10" s="210">
        <f t="shared" si="8"/>
        <v>0</v>
      </c>
      <c r="V10" s="210"/>
      <c r="W10" s="210">
        <f t="shared" si="9"/>
        <v>0</v>
      </c>
      <c r="X10" s="210"/>
      <c r="Y10" s="210">
        <f t="shared" si="10"/>
        <v>0</v>
      </c>
      <c r="Z10" s="212">
        <f t="shared" si="11"/>
        <v>0</v>
      </c>
      <c r="AA10" s="205"/>
      <c r="AB10" s="210"/>
      <c r="AC10" s="212"/>
      <c r="AD10" s="205">
        <v>1</v>
      </c>
      <c r="AE10" s="210">
        <f t="shared" si="12"/>
        <v>12</v>
      </c>
      <c r="AF10" s="210"/>
      <c r="AG10" s="210">
        <f t="shared" si="13"/>
        <v>0</v>
      </c>
      <c r="AH10" s="210">
        <v>2</v>
      </c>
      <c r="AI10" s="210">
        <f t="shared" si="14"/>
        <v>6</v>
      </c>
      <c r="AJ10" s="210"/>
      <c r="AK10" s="210">
        <f t="shared" si="15"/>
        <v>0</v>
      </c>
      <c r="AL10" s="210"/>
      <c r="AM10" s="210">
        <f t="shared" si="16"/>
        <v>0</v>
      </c>
      <c r="AN10" s="210"/>
      <c r="AO10" s="210">
        <f t="shared" si="17"/>
        <v>0</v>
      </c>
      <c r="AP10" s="210"/>
      <c r="AQ10" s="210">
        <f t="shared" si="18"/>
        <v>0</v>
      </c>
      <c r="AR10" s="210"/>
      <c r="AS10" s="178">
        <f t="shared" si="19"/>
        <v>0</v>
      </c>
      <c r="AT10" s="210"/>
      <c r="AU10" s="178">
        <f t="shared" si="20"/>
        <v>0</v>
      </c>
      <c r="AV10" s="179">
        <f t="shared" si="21"/>
        <v>6</v>
      </c>
      <c r="AW10" s="213">
        <f t="shared" si="22"/>
        <v>18</v>
      </c>
      <c r="AX10" s="214">
        <f t="shared" si="23"/>
        <v>181</v>
      </c>
    </row>
    <row r="11" spans="1:50" s="275" customFormat="1" x14ac:dyDescent="0.2">
      <c r="A11" s="205">
        <v>7</v>
      </c>
      <c r="B11" s="206" t="s">
        <v>327</v>
      </c>
      <c r="C11" s="207">
        <v>24184</v>
      </c>
      <c r="D11" s="208" t="s">
        <v>38</v>
      </c>
      <c r="E11" s="209">
        <v>16</v>
      </c>
      <c r="F11" s="210">
        <f t="shared" si="0"/>
        <v>96</v>
      </c>
      <c r="G11" s="210"/>
      <c r="H11" s="210">
        <f t="shared" si="1"/>
        <v>0</v>
      </c>
      <c r="I11" s="210">
        <v>16</v>
      </c>
      <c r="J11" s="210">
        <f t="shared" si="2"/>
        <v>36</v>
      </c>
      <c r="K11" s="211"/>
      <c r="L11" s="210">
        <f t="shared" si="3"/>
        <v>0</v>
      </c>
      <c r="M11" s="211">
        <v>5</v>
      </c>
      <c r="N11" s="211">
        <f t="shared" si="4"/>
        <v>10</v>
      </c>
      <c r="O11" s="211">
        <v>7</v>
      </c>
      <c r="P11" s="211">
        <f t="shared" si="5"/>
        <v>21</v>
      </c>
      <c r="Q11" s="212">
        <f t="shared" si="6"/>
        <v>163</v>
      </c>
      <c r="R11" s="205"/>
      <c r="S11" s="210">
        <f t="shared" si="7"/>
        <v>0</v>
      </c>
      <c r="T11" s="210"/>
      <c r="U11" s="210">
        <f t="shared" si="8"/>
        <v>0</v>
      </c>
      <c r="V11" s="210"/>
      <c r="W11" s="210">
        <f t="shared" si="9"/>
        <v>0</v>
      </c>
      <c r="X11" s="210"/>
      <c r="Y11" s="210">
        <f t="shared" si="10"/>
        <v>0</v>
      </c>
      <c r="Z11" s="212">
        <f t="shared" si="11"/>
        <v>0</v>
      </c>
      <c r="AA11" s="205"/>
      <c r="AB11" s="210"/>
      <c r="AC11" s="212"/>
      <c r="AD11" s="205">
        <v>1</v>
      </c>
      <c r="AE11" s="210">
        <f t="shared" si="12"/>
        <v>12</v>
      </c>
      <c r="AF11" s="210"/>
      <c r="AG11" s="210">
        <f t="shared" si="13"/>
        <v>0</v>
      </c>
      <c r="AH11" s="210">
        <v>2</v>
      </c>
      <c r="AI11" s="210">
        <f t="shared" si="14"/>
        <v>6</v>
      </c>
      <c r="AJ11" s="210"/>
      <c r="AK11" s="210">
        <f t="shared" si="15"/>
        <v>0</v>
      </c>
      <c r="AL11" s="210"/>
      <c r="AM11" s="210">
        <f t="shared" si="16"/>
        <v>0</v>
      </c>
      <c r="AN11" s="210"/>
      <c r="AO11" s="210">
        <f t="shared" si="17"/>
        <v>0</v>
      </c>
      <c r="AP11" s="210"/>
      <c r="AQ11" s="210">
        <f t="shared" si="18"/>
        <v>0</v>
      </c>
      <c r="AR11" s="210"/>
      <c r="AS11" s="178">
        <f t="shared" si="19"/>
        <v>0</v>
      </c>
      <c r="AT11" s="210"/>
      <c r="AU11" s="178">
        <f t="shared" si="20"/>
        <v>0</v>
      </c>
      <c r="AV11" s="179">
        <f t="shared" si="21"/>
        <v>6</v>
      </c>
      <c r="AW11" s="213">
        <f t="shared" si="22"/>
        <v>18</v>
      </c>
      <c r="AX11" s="214">
        <f t="shared" si="23"/>
        <v>181</v>
      </c>
    </row>
    <row r="12" spans="1:50" s="275" customFormat="1" x14ac:dyDescent="0.2">
      <c r="A12" s="205">
        <v>8</v>
      </c>
      <c r="B12" s="206" t="s">
        <v>311</v>
      </c>
      <c r="C12" s="207">
        <v>22878</v>
      </c>
      <c r="D12" s="208" t="s">
        <v>156</v>
      </c>
      <c r="E12" s="209">
        <v>16</v>
      </c>
      <c r="F12" s="210">
        <f t="shared" si="0"/>
        <v>96</v>
      </c>
      <c r="G12" s="210"/>
      <c r="H12" s="210">
        <f t="shared" si="1"/>
        <v>0</v>
      </c>
      <c r="I12" s="210">
        <v>17</v>
      </c>
      <c r="J12" s="210">
        <f t="shared" si="2"/>
        <v>38</v>
      </c>
      <c r="K12" s="211"/>
      <c r="L12" s="210">
        <f t="shared" si="3"/>
        <v>0</v>
      </c>
      <c r="M12" s="211">
        <v>5</v>
      </c>
      <c r="N12" s="211">
        <f t="shared" si="4"/>
        <v>10</v>
      </c>
      <c r="O12" s="211">
        <v>7</v>
      </c>
      <c r="P12" s="211">
        <f t="shared" si="5"/>
        <v>21</v>
      </c>
      <c r="Q12" s="212">
        <f t="shared" si="6"/>
        <v>165</v>
      </c>
      <c r="R12" s="205"/>
      <c r="S12" s="210">
        <f t="shared" si="7"/>
        <v>0</v>
      </c>
      <c r="T12" s="210"/>
      <c r="U12" s="210">
        <f t="shared" si="8"/>
        <v>0</v>
      </c>
      <c r="V12" s="210"/>
      <c r="W12" s="210">
        <f t="shared" si="9"/>
        <v>0</v>
      </c>
      <c r="X12" s="210"/>
      <c r="Y12" s="210">
        <f t="shared" si="10"/>
        <v>0</v>
      </c>
      <c r="Z12" s="212">
        <f t="shared" si="11"/>
        <v>0</v>
      </c>
      <c r="AA12" s="205"/>
      <c r="AB12" s="210"/>
      <c r="AC12" s="212"/>
      <c r="AD12" s="205">
        <v>1</v>
      </c>
      <c r="AE12" s="210">
        <f t="shared" si="12"/>
        <v>12</v>
      </c>
      <c r="AF12" s="210"/>
      <c r="AG12" s="210">
        <f t="shared" si="13"/>
        <v>0</v>
      </c>
      <c r="AH12" s="210">
        <v>1</v>
      </c>
      <c r="AI12" s="210">
        <f t="shared" si="14"/>
        <v>3</v>
      </c>
      <c r="AJ12" s="210"/>
      <c r="AK12" s="210">
        <f t="shared" si="15"/>
        <v>0</v>
      </c>
      <c r="AL12" s="210"/>
      <c r="AM12" s="210">
        <f t="shared" si="16"/>
        <v>0</v>
      </c>
      <c r="AN12" s="210"/>
      <c r="AO12" s="210">
        <f t="shared" si="17"/>
        <v>0</v>
      </c>
      <c r="AP12" s="210"/>
      <c r="AQ12" s="210">
        <f t="shared" si="18"/>
        <v>0</v>
      </c>
      <c r="AR12" s="210"/>
      <c r="AS12" s="178">
        <f t="shared" si="19"/>
        <v>0</v>
      </c>
      <c r="AT12" s="210"/>
      <c r="AU12" s="178">
        <f t="shared" si="20"/>
        <v>0</v>
      </c>
      <c r="AV12" s="179">
        <f t="shared" si="21"/>
        <v>3</v>
      </c>
      <c r="AW12" s="213">
        <f t="shared" si="22"/>
        <v>15</v>
      </c>
      <c r="AX12" s="214">
        <f t="shared" si="23"/>
        <v>180</v>
      </c>
    </row>
    <row r="13" spans="1:50" s="275" customFormat="1" x14ac:dyDescent="0.2">
      <c r="A13" s="205">
        <v>9</v>
      </c>
      <c r="B13" s="206" t="s">
        <v>292</v>
      </c>
      <c r="C13" s="207">
        <v>24642</v>
      </c>
      <c r="D13" s="208" t="s">
        <v>38</v>
      </c>
      <c r="E13" s="209">
        <v>16</v>
      </c>
      <c r="F13" s="210">
        <f t="shared" si="0"/>
        <v>96</v>
      </c>
      <c r="G13" s="210"/>
      <c r="H13" s="210">
        <f t="shared" si="1"/>
        <v>0</v>
      </c>
      <c r="I13" s="210">
        <v>14</v>
      </c>
      <c r="J13" s="210">
        <f t="shared" si="2"/>
        <v>32</v>
      </c>
      <c r="K13" s="211">
        <v>1</v>
      </c>
      <c r="L13" s="210">
        <f t="shared" si="3"/>
        <v>3</v>
      </c>
      <c r="M13" s="211">
        <v>5</v>
      </c>
      <c r="N13" s="211">
        <f t="shared" si="4"/>
        <v>10</v>
      </c>
      <c r="O13" s="211">
        <v>7</v>
      </c>
      <c r="P13" s="211">
        <f t="shared" si="5"/>
        <v>21</v>
      </c>
      <c r="Q13" s="212">
        <f t="shared" si="6"/>
        <v>162</v>
      </c>
      <c r="R13" s="205"/>
      <c r="S13" s="210">
        <f t="shared" si="7"/>
        <v>0</v>
      </c>
      <c r="T13" s="210"/>
      <c r="U13" s="210">
        <f t="shared" si="8"/>
        <v>0</v>
      </c>
      <c r="V13" s="210">
        <v>1</v>
      </c>
      <c r="W13" s="210">
        <f t="shared" si="9"/>
        <v>3</v>
      </c>
      <c r="X13" s="210"/>
      <c r="Y13" s="210">
        <f t="shared" si="10"/>
        <v>0</v>
      </c>
      <c r="Z13" s="212">
        <f t="shared" si="11"/>
        <v>3</v>
      </c>
      <c r="AA13" s="205"/>
      <c r="AB13" s="210"/>
      <c r="AC13" s="212"/>
      <c r="AD13" s="205">
        <v>1</v>
      </c>
      <c r="AE13" s="210">
        <f t="shared" si="12"/>
        <v>12</v>
      </c>
      <c r="AF13" s="210"/>
      <c r="AG13" s="210">
        <f t="shared" si="13"/>
        <v>0</v>
      </c>
      <c r="AH13" s="210">
        <v>1</v>
      </c>
      <c r="AI13" s="210">
        <f t="shared" si="14"/>
        <v>3</v>
      </c>
      <c r="AJ13" s="210"/>
      <c r="AK13" s="210">
        <f t="shared" si="15"/>
        <v>0</v>
      </c>
      <c r="AL13" s="210"/>
      <c r="AM13" s="210">
        <f t="shared" si="16"/>
        <v>0</v>
      </c>
      <c r="AN13" s="210"/>
      <c r="AO13" s="210">
        <f t="shared" si="17"/>
        <v>0</v>
      </c>
      <c r="AP13" s="210"/>
      <c r="AQ13" s="210">
        <f t="shared" si="18"/>
        <v>0</v>
      </c>
      <c r="AR13" s="210"/>
      <c r="AS13" s="178">
        <f t="shared" si="19"/>
        <v>0</v>
      </c>
      <c r="AT13" s="210"/>
      <c r="AU13" s="178">
        <f t="shared" si="20"/>
        <v>0</v>
      </c>
      <c r="AV13" s="179">
        <f t="shared" si="21"/>
        <v>3</v>
      </c>
      <c r="AW13" s="213">
        <f t="shared" si="22"/>
        <v>15</v>
      </c>
      <c r="AX13" s="214">
        <f t="shared" si="23"/>
        <v>180</v>
      </c>
    </row>
    <row r="14" spans="1:50" s="275" customFormat="1" x14ac:dyDescent="0.2">
      <c r="A14" s="205">
        <v>10</v>
      </c>
      <c r="B14" s="206" t="s">
        <v>297</v>
      </c>
      <c r="C14" s="207">
        <v>21538</v>
      </c>
      <c r="D14" s="208" t="s">
        <v>38</v>
      </c>
      <c r="E14" s="209">
        <v>16</v>
      </c>
      <c r="F14" s="210">
        <f t="shared" si="0"/>
        <v>96</v>
      </c>
      <c r="G14" s="210"/>
      <c r="H14" s="210">
        <f t="shared" si="1"/>
        <v>0</v>
      </c>
      <c r="I14" s="210">
        <v>14</v>
      </c>
      <c r="J14" s="210">
        <f t="shared" si="2"/>
        <v>32</v>
      </c>
      <c r="K14" s="211"/>
      <c r="L14" s="210">
        <f t="shared" si="3"/>
        <v>0</v>
      </c>
      <c r="M14" s="211">
        <v>5</v>
      </c>
      <c r="N14" s="211">
        <f t="shared" si="4"/>
        <v>10</v>
      </c>
      <c r="O14" s="211">
        <v>7</v>
      </c>
      <c r="P14" s="211">
        <f t="shared" si="5"/>
        <v>21</v>
      </c>
      <c r="Q14" s="212">
        <f t="shared" si="6"/>
        <v>159</v>
      </c>
      <c r="R14" s="205"/>
      <c r="S14" s="210">
        <f t="shared" si="7"/>
        <v>0</v>
      </c>
      <c r="T14" s="210"/>
      <c r="U14" s="210">
        <f t="shared" si="8"/>
        <v>0</v>
      </c>
      <c r="V14" s="210"/>
      <c r="W14" s="210">
        <f t="shared" si="9"/>
        <v>0</v>
      </c>
      <c r="X14" s="210"/>
      <c r="Y14" s="210">
        <f t="shared" si="10"/>
        <v>0</v>
      </c>
      <c r="Z14" s="212">
        <f t="shared" si="11"/>
        <v>0</v>
      </c>
      <c r="AA14" s="205"/>
      <c r="AB14" s="210"/>
      <c r="AC14" s="212"/>
      <c r="AD14" s="205">
        <v>1</v>
      </c>
      <c r="AE14" s="210">
        <f t="shared" si="12"/>
        <v>12</v>
      </c>
      <c r="AF14" s="210"/>
      <c r="AG14" s="210">
        <f t="shared" si="13"/>
        <v>0</v>
      </c>
      <c r="AH14" s="210">
        <v>2</v>
      </c>
      <c r="AI14" s="210">
        <f t="shared" si="14"/>
        <v>6</v>
      </c>
      <c r="AJ14" s="210"/>
      <c r="AK14" s="210">
        <f t="shared" si="15"/>
        <v>0</v>
      </c>
      <c r="AL14" s="210"/>
      <c r="AM14" s="210">
        <f t="shared" si="16"/>
        <v>0</v>
      </c>
      <c r="AN14" s="210"/>
      <c r="AO14" s="210">
        <f t="shared" si="17"/>
        <v>0</v>
      </c>
      <c r="AP14" s="210"/>
      <c r="AQ14" s="210">
        <f t="shared" si="18"/>
        <v>0</v>
      </c>
      <c r="AR14" s="210"/>
      <c r="AS14" s="178">
        <f t="shared" si="19"/>
        <v>0</v>
      </c>
      <c r="AT14" s="210"/>
      <c r="AU14" s="178">
        <f t="shared" si="20"/>
        <v>0</v>
      </c>
      <c r="AV14" s="179">
        <f t="shared" si="21"/>
        <v>6</v>
      </c>
      <c r="AW14" s="213">
        <f t="shared" si="22"/>
        <v>18</v>
      </c>
      <c r="AX14" s="214">
        <f t="shared" si="23"/>
        <v>177</v>
      </c>
    </row>
    <row r="15" spans="1:50" s="275" customFormat="1" x14ac:dyDescent="0.2">
      <c r="A15" s="205">
        <v>11</v>
      </c>
      <c r="B15" s="206" t="s">
        <v>305</v>
      </c>
      <c r="C15" s="207">
        <v>24143</v>
      </c>
      <c r="D15" s="208" t="s">
        <v>38</v>
      </c>
      <c r="E15" s="209">
        <v>16</v>
      </c>
      <c r="F15" s="210">
        <f t="shared" si="0"/>
        <v>96</v>
      </c>
      <c r="G15" s="210"/>
      <c r="H15" s="210">
        <f t="shared" si="1"/>
        <v>0</v>
      </c>
      <c r="I15" s="210">
        <v>14</v>
      </c>
      <c r="J15" s="210">
        <f t="shared" si="2"/>
        <v>32</v>
      </c>
      <c r="K15" s="211"/>
      <c r="L15" s="210">
        <f t="shared" si="3"/>
        <v>0</v>
      </c>
      <c r="M15" s="211">
        <v>5</v>
      </c>
      <c r="N15" s="211">
        <f t="shared" si="4"/>
        <v>10</v>
      </c>
      <c r="O15" s="211">
        <v>7</v>
      </c>
      <c r="P15" s="211">
        <f t="shared" si="5"/>
        <v>21</v>
      </c>
      <c r="Q15" s="212">
        <f t="shared" si="6"/>
        <v>159</v>
      </c>
      <c r="R15" s="205"/>
      <c r="S15" s="210">
        <f t="shared" si="7"/>
        <v>0</v>
      </c>
      <c r="T15" s="210"/>
      <c r="U15" s="210">
        <f t="shared" si="8"/>
        <v>0</v>
      </c>
      <c r="V15" s="210">
        <v>1</v>
      </c>
      <c r="W15" s="210">
        <f t="shared" si="9"/>
        <v>3</v>
      </c>
      <c r="X15" s="210"/>
      <c r="Y15" s="210">
        <f t="shared" si="10"/>
        <v>0</v>
      </c>
      <c r="Z15" s="212">
        <f t="shared" si="11"/>
        <v>3</v>
      </c>
      <c r="AA15" s="205"/>
      <c r="AB15" s="210"/>
      <c r="AC15" s="212"/>
      <c r="AD15" s="205">
        <v>1</v>
      </c>
      <c r="AE15" s="210">
        <f t="shared" si="12"/>
        <v>12</v>
      </c>
      <c r="AF15" s="210"/>
      <c r="AG15" s="210">
        <f t="shared" si="13"/>
        <v>0</v>
      </c>
      <c r="AH15" s="210">
        <v>1</v>
      </c>
      <c r="AI15" s="210">
        <f t="shared" si="14"/>
        <v>3</v>
      </c>
      <c r="AJ15" s="210"/>
      <c r="AK15" s="210">
        <f t="shared" si="15"/>
        <v>0</v>
      </c>
      <c r="AL15" s="210"/>
      <c r="AM15" s="210">
        <f t="shared" si="16"/>
        <v>0</v>
      </c>
      <c r="AN15" s="210"/>
      <c r="AO15" s="210">
        <f t="shared" si="17"/>
        <v>0</v>
      </c>
      <c r="AP15" s="210"/>
      <c r="AQ15" s="210">
        <f t="shared" si="18"/>
        <v>0</v>
      </c>
      <c r="AR15" s="210"/>
      <c r="AS15" s="178">
        <f t="shared" si="19"/>
        <v>0</v>
      </c>
      <c r="AT15" s="210"/>
      <c r="AU15" s="178">
        <f t="shared" si="20"/>
        <v>0</v>
      </c>
      <c r="AV15" s="179">
        <f t="shared" si="21"/>
        <v>3</v>
      </c>
      <c r="AW15" s="213">
        <f t="shared" si="22"/>
        <v>15</v>
      </c>
      <c r="AX15" s="214">
        <f t="shared" si="23"/>
        <v>177</v>
      </c>
    </row>
    <row r="16" spans="1:50" s="275" customFormat="1" x14ac:dyDescent="0.2">
      <c r="A16" s="205">
        <v>12</v>
      </c>
      <c r="B16" s="206" t="s">
        <v>290</v>
      </c>
      <c r="C16" s="207">
        <v>24448</v>
      </c>
      <c r="D16" s="208" t="s">
        <v>38</v>
      </c>
      <c r="E16" s="209">
        <v>16</v>
      </c>
      <c r="F16" s="210">
        <f t="shared" si="0"/>
        <v>96</v>
      </c>
      <c r="G16" s="210"/>
      <c r="H16" s="210">
        <f t="shared" si="1"/>
        <v>0</v>
      </c>
      <c r="I16" s="210">
        <v>17</v>
      </c>
      <c r="J16" s="210">
        <f t="shared" si="2"/>
        <v>38</v>
      </c>
      <c r="K16" s="211"/>
      <c r="L16" s="210">
        <f t="shared" si="3"/>
        <v>0</v>
      </c>
      <c r="M16" s="211">
        <v>5</v>
      </c>
      <c r="N16" s="211">
        <f t="shared" si="4"/>
        <v>10</v>
      </c>
      <c r="O16" s="211">
        <v>7</v>
      </c>
      <c r="P16" s="211">
        <f t="shared" si="5"/>
        <v>21</v>
      </c>
      <c r="Q16" s="212">
        <f t="shared" si="6"/>
        <v>165</v>
      </c>
      <c r="R16" s="205"/>
      <c r="S16" s="210">
        <f t="shared" si="7"/>
        <v>0</v>
      </c>
      <c r="T16" s="210"/>
      <c r="U16" s="210">
        <f t="shared" si="8"/>
        <v>0</v>
      </c>
      <c r="V16" s="210"/>
      <c r="W16" s="210">
        <f t="shared" si="9"/>
        <v>0</v>
      </c>
      <c r="X16" s="210"/>
      <c r="Y16" s="210">
        <f t="shared" si="10"/>
        <v>0</v>
      </c>
      <c r="Z16" s="212">
        <f t="shared" si="11"/>
        <v>0</v>
      </c>
      <c r="AA16" s="205"/>
      <c r="AB16" s="210"/>
      <c r="AC16" s="212"/>
      <c r="AD16" s="205">
        <v>1</v>
      </c>
      <c r="AE16" s="210">
        <f t="shared" si="12"/>
        <v>12</v>
      </c>
      <c r="AF16" s="210"/>
      <c r="AG16" s="210">
        <f t="shared" si="13"/>
        <v>0</v>
      </c>
      <c r="AH16" s="210"/>
      <c r="AI16" s="210">
        <f t="shared" si="14"/>
        <v>0</v>
      </c>
      <c r="AJ16" s="210"/>
      <c r="AK16" s="210">
        <f t="shared" si="15"/>
        <v>0</v>
      </c>
      <c r="AL16" s="210"/>
      <c r="AM16" s="210">
        <f t="shared" si="16"/>
        <v>0</v>
      </c>
      <c r="AN16" s="210"/>
      <c r="AO16" s="210">
        <f t="shared" si="17"/>
        <v>0</v>
      </c>
      <c r="AP16" s="210"/>
      <c r="AQ16" s="210">
        <f t="shared" si="18"/>
        <v>0</v>
      </c>
      <c r="AR16" s="210"/>
      <c r="AS16" s="178">
        <f t="shared" si="19"/>
        <v>0</v>
      </c>
      <c r="AT16" s="210"/>
      <c r="AU16" s="178">
        <f t="shared" si="20"/>
        <v>0</v>
      </c>
      <c r="AV16" s="179">
        <f t="shared" si="21"/>
        <v>0</v>
      </c>
      <c r="AW16" s="213">
        <f t="shared" si="22"/>
        <v>12</v>
      </c>
      <c r="AX16" s="214">
        <f t="shared" si="23"/>
        <v>177</v>
      </c>
    </row>
    <row r="17" spans="1:50" s="275" customFormat="1" x14ac:dyDescent="0.2">
      <c r="A17" s="205">
        <v>13</v>
      </c>
      <c r="B17" s="206" t="s">
        <v>303</v>
      </c>
      <c r="C17" s="207">
        <v>23408</v>
      </c>
      <c r="D17" s="208" t="s">
        <v>38</v>
      </c>
      <c r="E17" s="209">
        <v>16</v>
      </c>
      <c r="F17" s="210">
        <f t="shared" si="0"/>
        <v>96</v>
      </c>
      <c r="G17" s="210"/>
      <c r="H17" s="210">
        <f t="shared" si="1"/>
        <v>0</v>
      </c>
      <c r="I17" s="210">
        <v>14</v>
      </c>
      <c r="J17" s="210">
        <f t="shared" si="2"/>
        <v>32</v>
      </c>
      <c r="K17" s="211"/>
      <c r="L17" s="210">
        <f t="shared" si="3"/>
        <v>0</v>
      </c>
      <c r="M17" s="211">
        <v>5</v>
      </c>
      <c r="N17" s="211">
        <f t="shared" si="4"/>
        <v>10</v>
      </c>
      <c r="O17" s="211">
        <v>7</v>
      </c>
      <c r="P17" s="211">
        <f t="shared" si="5"/>
        <v>21</v>
      </c>
      <c r="Q17" s="212">
        <f t="shared" si="6"/>
        <v>159</v>
      </c>
      <c r="R17" s="205"/>
      <c r="S17" s="210">
        <f t="shared" si="7"/>
        <v>0</v>
      </c>
      <c r="T17" s="210"/>
      <c r="U17" s="210">
        <f t="shared" si="8"/>
        <v>0</v>
      </c>
      <c r="V17" s="210"/>
      <c r="W17" s="210">
        <f t="shared" si="9"/>
        <v>0</v>
      </c>
      <c r="X17" s="210"/>
      <c r="Y17" s="210">
        <f t="shared" si="10"/>
        <v>0</v>
      </c>
      <c r="Z17" s="212">
        <f t="shared" si="11"/>
        <v>0</v>
      </c>
      <c r="AA17" s="205"/>
      <c r="AB17" s="210"/>
      <c r="AC17" s="212"/>
      <c r="AD17" s="205">
        <v>1</v>
      </c>
      <c r="AE17" s="210">
        <f t="shared" si="12"/>
        <v>12</v>
      </c>
      <c r="AF17" s="210"/>
      <c r="AG17" s="210">
        <f t="shared" si="13"/>
        <v>0</v>
      </c>
      <c r="AH17" s="210">
        <v>1</v>
      </c>
      <c r="AI17" s="210">
        <f t="shared" si="14"/>
        <v>3</v>
      </c>
      <c r="AJ17" s="210"/>
      <c r="AK17" s="210">
        <f t="shared" si="15"/>
        <v>0</v>
      </c>
      <c r="AL17" s="210"/>
      <c r="AM17" s="210">
        <f t="shared" si="16"/>
        <v>0</v>
      </c>
      <c r="AN17" s="210"/>
      <c r="AO17" s="210">
        <f t="shared" si="17"/>
        <v>0</v>
      </c>
      <c r="AP17" s="210">
        <v>1</v>
      </c>
      <c r="AQ17" s="210">
        <f t="shared" si="18"/>
        <v>1</v>
      </c>
      <c r="AR17" s="210"/>
      <c r="AS17" s="178">
        <f t="shared" si="19"/>
        <v>0</v>
      </c>
      <c r="AT17" s="210"/>
      <c r="AU17" s="178">
        <f t="shared" si="20"/>
        <v>0</v>
      </c>
      <c r="AV17" s="179">
        <f t="shared" si="21"/>
        <v>4</v>
      </c>
      <c r="AW17" s="213">
        <f t="shared" si="22"/>
        <v>16</v>
      </c>
      <c r="AX17" s="214">
        <f t="shared" si="23"/>
        <v>175</v>
      </c>
    </row>
    <row r="18" spans="1:50" s="275" customFormat="1" x14ac:dyDescent="0.2">
      <c r="A18" s="205">
        <v>14</v>
      </c>
      <c r="B18" s="206" t="s">
        <v>300</v>
      </c>
      <c r="C18" s="207">
        <v>22718</v>
      </c>
      <c r="D18" s="208" t="s">
        <v>38</v>
      </c>
      <c r="E18" s="209">
        <v>15</v>
      </c>
      <c r="F18" s="210">
        <f t="shared" si="0"/>
        <v>90</v>
      </c>
      <c r="G18" s="210"/>
      <c r="H18" s="210">
        <f t="shared" si="1"/>
        <v>0</v>
      </c>
      <c r="I18" s="210">
        <v>16</v>
      </c>
      <c r="J18" s="210">
        <f t="shared" si="2"/>
        <v>36</v>
      </c>
      <c r="K18" s="211"/>
      <c r="L18" s="210">
        <f t="shared" si="3"/>
        <v>0</v>
      </c>
      <c r="M18" s="211">
        <v>5</v>
      </c>
      <c r="N18" s="211">
        <f t="shared" si="4"/>
        <v>10</v>
      </c>
      <c r="O18" s="211">
        <v>6</v>
      </c>
      <c r="P18" s="211">
        <f t="shared" si="5"/>
        <v>18</v>
      </c>
      <c r="Q18" s="212">
        <f t="shared" si="6"/>
        <v>154</v>
      </c>
      <c r="R18" s="205"/>
      <c r="S18" s="210">
        <f t="shared" si="7"/>
        <v>0</v>
      </c>
      <c r="T18" s="210"/>
      <c r="U18" s="210">
        <f t="shared" si="8"/>
        <v>0</v>
      </c>
      <c r="V18" s="210"/>
      <c r="W18" s="210">
        <f t="shared" si="9"/>
        <v>0</v>
      </c>
      <c r="X18" s="210"/>
      <c r="Y18" s="210">
        <f t="shared" si="10"/>
        <v>0</v>
      </c>
      <c r="Z18" s="212">
        <f t="shared" si="11"/>
        <v>0</v>
      </c>
      <c r="AA18" s="205"/>
      <c r="AB18" s="210"/>
      <c r="AC18" s="212"/>
      <c r="AD18" s="205">
        <v>1</v>
      </c>
      <c r="AE18" s="210">
        <f t="shared" si="12"/>
        <v>12</v>
      </c>
      <c r="AF18" s="210"/>
      <c r="AG18" s="210">
        <f t="shared" si="13"/>
        <v>0</v>
      </c>
      <c r="AH18" s="210">
        <v>2</v>
      </c>
      <c r="AI18" s="210">
        <f t="shared" si="14"/>
        <v>6</v>
      </c>
      <c r="AJ18" s="210"/>
      <c r="AK18" s="210">
        <f t="shared" si="15"/>
        <v>0</v>
      </c>
      <c r="AL18" s="210"/>
      <c r="AM18" s="210">
        <f t="shared" si="16"/>
        <v>0</v>
      </c>
      <c r="AN18" s="210"/>
      <c r="AO18" s="210">
        <f t="shared" si="17"/>
        <v>0</v>
      </c>
      <c r="AP18" s="210"/>
      <c r="AQ18" s="210">
        <f t="shared" si="18"/>
        <v>0</v>
      </c>
      <c r="AR18" s="210"/>
      <c r="AS18" s="178">
        <f t="shared" si="19"/>
        <v>0</v>
      </c>
      <c r="AT18" s="210"/>
      <c r="AU18" s="178">
        <f t="shared" si="20"/>
        <v>0</v>
      </c>
      <c r="AV18" s="179">
        <f t="shared" si="21"/>
        <v>6</v>
      </c>
      <c r="AW18" s="213">
        <f t="shared" si="22"/>
        <v>18</v>
      </c>
      <c r="AX18" s="214">
        <f t="shared" si="23"/>
        <v>172</v>
      </c>
    </row>
    <row r="19" spans="1:50" s="275" customFormat="1" x14ac:dyDescent="0.2">
      <c r="A19" s="205">
        <v>15</v>
      </c>
      <c r="B19" s="206" t="s">
        <v>304</v>
      </c>
      <c r="C19" s="207">
        <v>23191</v>
      </c>
      <c r="D19" s="208" t="s">
        <v>38</v>
      </c>
      <c r="E19" s="209">
        <v>16</v>
      </c>
      <c r="F19" s="210">
        <f t="shared" si="0"/>
        <v>96</v>
      </c>
      <c r="G19" s="210"/>
      <c r="H19" s="210">
        <f t="shared" si="1"/>
        <v>0</v>
      </c>
      <c r="I19" s="210">
        <v>13</v>
      </c>
      <c r="J19" s="210">
        <f t="shared" si="2"/>
        <v>30</v>
      </c>
      <c r="K19" s="211"/>
      <c r="L19" s="210">
        <f t="shared" si="3"/>
        <v>0</v>
      </c>
      <c r="M19" s="211">
        <v>5</v>
      </c>
      <c r="N19" s="211">
        <f t="shared" si="4"/>
        <v>10</v>
      </c>
      <c r="O19" s="211">
        <v>7</v>
      </c>
      <c r="P19" s="211">
        <f t="shared" si="5"/>
        <v>21</v>
      </c>
      <c r="Q19" s="212">
        <f t="shared" si="6"/>
        <v>157</v>
      </c>
      <c r="R19" s="205"/>
      <c r="S19" s="210">
        <f t="shared" si="7"/>
        <v>0</v>
      </c>
      <c r="T19" s="210"/>
      <c r="U19" s="210">
        <f t="shared" si="8"/>
        <v>0</v>
      </c>
      <c r="V19" s="210"/>
      <c r="W19" s="210">
        <f t="shared" si="9"/>
        <v>0</v>
      </c>
      <c r="X19" s="210"/>
      <c r="Y19" s="210">
        <f t="shared" si="10"/>
        <v>0</v>
      </c>
      <c r="Z19" s="212">
        <f t="shared" si="11"/>
        <v>0</v>
      </c>
      <c r="AA19" s="205"/>
      <c r="AB19" s="210"/>
      <c r="AC19" s="212"/>
      <c r="AD19" s="205">
        <v>1</v>
      </c>
      <c r="AE19" s="210">
        <f t="shared" si="12"/>
        <v>12</v>
      </c>
      <c r="AF19" s="210"/>
      <c r="AG19" s="210">
        <f t="shared" si="13"/>
        <v>0</v>
      </c>
      <c r="AH19" s="210">
        <v>1</v>
      </c>
      <c r="AI19" s="210">
        <f t="shared" si="14"/>
        <v>3</v>
      </c>
      <c r="AJ19" s="210"/>
      <c r="AK19" s="210">
        <f t="shared" si="15"/>
        <v>0</v>
      </c>
      <c r="AL19" s="210"/>
      <c r="AM19" s="210">
        <f t="shared" si="16"/>
        <v>0</v>
      </c>
      <c r="AN19" s="210"/>
      <c r="AO19" s="210">
        <f t="shared" si="17"/>
        <v>0</v>
      </c>
      <c r="AP19" s="210"/>
      <c r="AQ19" s="210">
        <f t="shared" si="18"/>
        <v>0</v>
      </c>
      <c r="AR19" s="210"/>
      <c r="AS19" s="178">
        <f t="shared" si="19"/>
        <v>0</v>
      </c>
      <c r="AT19" s="210"/>
      <c r="AU19" s="178">
        <f t="shared" si="20"/>
        <v>0</v>
      </c>
      <c r="AV19" s="179">
        <f t="shared" si="21"/>
        <v>3</v>
      </c>
      <c r="AW19" s="213">
        <f t="shared" si="22"/>
        <v>15</v>
      </c>
      <c r="AX19" s="214">
        <f t="shared" si="23"/>
        <v>172</v>
      </c>
    </row>
    <row r="20" spans="1:50" s="275" customFormat="1" x14ac:dyDescent="0.2">
      <c r="A20" s="205">
        <v>16</v>
      </c>
      <c r="B20" s="206" t="s">
        <v>309</v>
      </c>
      <c r="C20" s="207">
        <v>24796</v>
      </c>
      <c r="D20" s="208" t="s">
        <v>38</v>
      </c>
      <c r="E20" s="209">
        <v>14</v>
      </c>
      <c r="F20" s="210">
        <f t="shared" si="0"/>
        <v>84</v>
      </c>
      <c r="G20" s="210"/>
      <c r="H20" s="210">
        <f t="shared" si="1"/>
        <v>0</v>
      </c>
      <c r="I20" s="210">
        <v>16</v>
      </c>
      <c r="J20" s="210">
        <f t="shared" si="2"/>
        <v>36</v>
      </c>
      <c r="K20" s="211"/>
      <c r="L20" s="210">
        <f t="shared" si="3"/>
        <v>0</v>
      </c>
      <c r="M20" s="211">
        <v>5</v>
      </c>
      <c r="N20" s="211">
        <f t="shared" si="4"/>
        <v>10</v>
      </c>
      <c r="O20" s="211">
        <v>7</v>
      </c>
      <c r="P20" s="211">
        <f t="shared" si="5"/>
        <v>21</v>
      </c>
      <c r="Q20" s="212">
        <f t="shared" si="6"/>
        <v>151</v>
      </c>
      <c r="R20" s="205"/>
      <c r="S20" s="210">
        <f t="shared" si="7"/>
        <v>0</v>
      </c>
      <c r="T20" s="210"/>
      <c r="U20" s="210">
        <f t="shared" si="8"/>
        <v>0</v>
      </c>
      <c r="V20" s="210">
        <v>1</v>
      </c>
      <c r="W20" s="210">
        <f t="shared" si="9"/>
        <v>3</v>
      </c>
      <c r="X20" s="210"/>
      <c r="Y20" s="210">
        <f t="shared" si="10"/>
        <v>0</v>
      </c>
      <c r="Z20" s="212">
        <f t="shared" si="11"/>
        <v>3</v>
      </c>
      <c r="AA20" s="205"/>
      <c r="AB20" s="210"/>
      <c r="AC20" s="212"/>
      <c r="AD20" s="205">
        <v>1</v>
      </c>
      <c r="AE20" s="210">
        <f t="shared" si="12"/>
        <v>12</v>
      </c>
      <c r="AF20" s="210"/>
      <c r="AG20" s="210">
        <f t="shared" si="13"/>
        <v>0</v>
      </c>
      <c r="AH20" s="210">
        <v>2</v>
      </c>
      <c r="AI20" s="210">
        <f t="shared" si="14"/>
        <v>6</v>
      </c>
      <c r="AJ20" s="210"/>
      <c r="AK20" s="210">
        <f t="shared" si="15"/>
        <v>0</v>
      </c>
      <c r="AL20" s="210"/>
      <c r="AM20" s="210">
        <f t="shared" si="16"/>
        <v>0</v>
      </c>
      <c r="AN20" s="210"/>
      <c r="AO20" s="210">
        <f t="shared" si="17"/>
        <v>0</v>
      </c>
      <c r="AP20" s="210"/>
      <c r="AQ20" s="210">
        <f t="shared" si="18"/>
        <v>0</v>
      </c>
      <c r="AR20" s="210"/>
      <c r="AS20" s="178">
        <f t="shared" si="19"/>
        <v>0</v>
      </c>
      <c r="AT20" s="210"/>
      <c r="AU20" s="178">
        <f t="shared" si="20"/>
        <v>0</v>
      </c>
      <c r="AV20" s="179">
        <f t="shared" si="21"/>
        <v>6</v>
      </c>
      <c r="AW20" s="213">
        <f t="shared" si="22"/>
        <v>18</v>
      </c>
      <c r="AX20" s="214">
        <f t="shared" si="23"/>
        <v>172</v>
      </c>
    </row>
    <row r="21" spans="1:50" s="275" customFormat="1" x14ac:dyDescent="0.2">
      <c r="A21" s="205">
        <v>17</v>
      </c>
      <c r="B21" s="206" t="s">
        <v>291</v>
      </c>
      <c r="C21" s="207">
        <v>20436</v>
      </c>
      <c r="D21" s="208" t="s">
        <v>38</v>
      </c>
      <c r="E21" s="209">
        <v>14</v>
      </c>
      <c r="F21" s="210">
        <f t="shared" si="0"/>
        <v>84</v>
      </c>
      <c r="G21" s="210"/>
      <c r="H21" s="210">
        <f t="shared" si="1"/>
        <v>0</v>
      </c>
      <c r="I21" s="210">
        <v>17</v>
      </c>
      <c r="J21" s="210">
        <f t="shared" si="2"/>
        <v>38</v>
      </c>
      <c r="K21" s="211"/>
      <c r="L21" s="210">
        <f t="shared" si="3"/>
        <v>0</v>
      </c>
      <c r="M21" s="211">
        <v>5</v>
      </c>
      <c r="N21" s="211">
        <f t="shared" si="4"/>
        <v>10</v>
      </c>
      <c r="O21" s="211">
        <v>7</v>
      </c>
      <c r="P21" s="211">
        <f t="shared" si="5"/>
        <v>21</v>
      </c>
      <c r="Q21" s="212">
        <f t="shared" si="6"/>
        <v>153</v>
      </c>
      <c r="R21" s="205"/>
      <c r="S21" s="210">
        <f t="shared" si="7"/>
        <v>0</v>
      </c>
      <c r="T21" s="210"/>
      <c r="U21" s="210">
        <f t="shared" si="8"/>
        <v>0</v>
      </c>
      <c r="V21" s="210"/>
      <c r="W21" s="210">
        <f t="shared" si="9"/>
        <v>0</v>
      </c>
      <c r="X21" s="210"/>
      <c r="Y21" s="210">
        <f t="shared" si="10"/>
        <v>0</v>
      </c>
      <c r="Z21" s="212">
        <f t="shared" si="11"/>
        <v>0</v>
      </c>
      <c r="AA21" s="205"/>
      <c r="AB21" s="210"/>
      <c r="AC21" s="212"/>
      <c r="AD21" s="205">
        <v>1</v>
      </c>
      <c r="AE21" s="210">
        <f t="shared" si="12"/>
        <v>12</v>
      </c>
      <c r="AF21" s="210"/>
      <c r="AG21" s="210">
        <f t="shared" si="13"/>
        <v>0</v>
      </c>
      <c r="AH21" s="210">
        <v>2</v>
      </c>
      <c r="AI21" s="210">
        <f t="shared" si="14"/>
        <v>6</v>
      </c>
      <c r="AJ21" s="210"/>
      <c r="AK21" s="210">
        <f t="shared" si="15"/>
        <v>0</v>
      </c>
      <c r="AL21" s="210"/>
      <c r="AM21" s="210">
        <f t="shared" si="16"/>
        <v>0</v>
      </c>
      <c r="AN21" s="210"/>
      <c r="AO21" s="210">
        <f t="shared" si="17"/>
        <v>0</v>
      </c>
      <c r="AP21" s="210"/>
      <c r="AQ21" s="210">
        <f t="shared" si="18"/>
        <v>0</v>
      </c>
      <c r="AR21" s="210"/>
      <c r="AS21" s="178">
        <f t="shared" si="19"/>
        <v>0</v>
      </c>
      <c r="AT21" s="210"/>
      <c r="AU21" s="178">
        <f t="shared" si="20"/>
        <v>0</v>
      </c>
      <c r="AV21" s="179">
        <f t="shared" si="21"/>
        <v>6</v>
      </c>
      <c r="AW21" s="213">
        <f t="shared" si="22"/>
        <v>18</v>
      </c>
      <c r="AX21" s="214">
        <f t="shared" si="23"/>
        <v>171</v>
      </c>
    </row>
    <row r="22" spans="1:50" s="275" customFormat="1" x14ac:dyDescent="0.2">
      <c r="A22" s="205">
        <v>18</v>
      </c>
      <c r="B22" s="206" t="s">
        <v>293</v>
      </c>
      <c r="C22" s="207">
        <v>24200</v>
      </c>
      <c r="D22" s="208" t="s">
        <v>294</v>
      </c>
      <c r="E22" s="209">
        <v>16</v>
      </c>
      <c r="F22" s="210">
        <f t="shared" si="0"/>
        <v>96</v>
      </c>
      <c r="G22" s="210"/>
      <c r="H22" s="210">
        <f t="shared" si="1"/>
        <v>0</v>
      </c>
      <c r="I22" s="210">
        <v>14</v>
      </c>
      <c r="J22" s="210">
        <f t="shared" si="2"/>
        <v>32</v>
      </c>
      <c r="K22" s="211"/>
      <c r="L22" s="210">
        <f t="shared" si="3"/>
        <v>0</v>
      </c>
      <c r="M22" s="211">
        <v>3</v>
      </c>
      <c r="N22" s="211">
        <f t="shared" si="4"/>
        <v>6</v>
      </c>
      <c r="O22" s="211">
        <v>7</v>
      </c>
      <c r="P22" s="211">
        <f t="shared" si="5"/>
        <v>21</v>
      </c>
      <c r="Q22" s="212">
        <f t="shared" si="6"/>
        <v>155</v>
      </c>
      <c r="R22" s="205"/>
      <c r="S22" s="210">
        <f t="shared" si="7"/>
        <v>0</v>
      </c>
      <c r="T22" s="210"/>
      <c r="U22" s="210">
        <f t="shared" si="8"/>
        <v>0</v>
      </c>
      <c r="V22" s="210"/>
      <c r="W22" s="210">
        <f t="shared" si="9"/>
        <v>0</v>
      </c>
      <c r="X22" s="210"/>
      <c r="Y22" s="210">
        <f t="shared" si="10"/>
        <v>0</v>
      </c>
      <c r="Z22" s="212">
        <f t="shared" si="11"/>
        <v>0</v>
      </c>
      <c r="AA22" s="205"/>
      <c r="AB22" s="210"/>
      <c r="AC22" s="212"/>
      <c r="AD22" s="205">
        <v>1</v>
      </c>
      <c r="AE22" s="210">
        <f t="shared" si="12"/>
        <v>12</v>
      </c>
      <c r="AF22" s="210"/>
      <c r="AG22" s="210">
        <f t="shared" si="13"/>
        <v>0</v>
      </c>
      <c r="AH22" s="210">
        <v>1</v>
      </c>
      <c r="AI22" s="210">
        <f t="shared" si="14"/>
        <v>3</v>
      </c>
      <c r="AJ22" s="210"/>
      <c r="AK22" s="210">
        <f t="shared" si="15"/>
        <v>0</v>
      </c>
      <c r="AL22" s="210"/>
      <c r="AM22" s="210">
        <f t="shared" si="16"/>
        <v>0</v>
      </c>
      <c r="AN22" s="210"/>
      <c r="AO22" s="210">
        <f t="shared" si="17"/>
        <v>0</v>
      </c>
      <c r="AP22" s="210"/>
      <c r="AQ22" s="210">
        <f t="shared" si="18"/>
        <v>0</v>
      </c>
      <c r="AR22" s="210"/>
      <c r="AS22" s="178">
        <f t="shared" si="19"/>
        <v>0</v>
      </c>
      <c r="AT22" s="210"/>
      <c r="AU22" s="178">
        <f t="shared" si="20"/>
        <v>0</v>
      </c>
      <c r="AV22" s="179">
        <f t="shared" si="21"/>
        <v>3</v>
      </c>
      <c r="AW22" s="213">
        <f t="shared" si="22"/>
        <v>15</v>
      </c>
      <c r="AX22" s="214">
        <f t="shared" si="23"/>
        <v>170</v>
      </c>
    </row>
    <row r="23" spans="1:50" s="275" customFormat="1" x14ac:dyDescent="0.2">
      <c r="A23" s="205">
        <v>19</v>
      </c>
      <c r="B23" s="206" t="s">
        <v>341</v>
      </c>
      <c r="C23" s="207">
        <v>21511</v>
      </c>
      <c r="D23" s="208" t="s">
        <v>38</v>
      </c>
      <c r="E23" s="209">
        <v>15</v>
      </c>
      <c r="F23" s="210">
        <f t="shared" si="0"/>
        <v>90</v>
      </c>
      <c r="G23" s="210"/>
      <c r="H23" s="210">
        <f t="shared" si="1"/>
        <v>0</v>
      </c>
      <c r="I23" s="210">
        <v>16</v>
      </c>
      <c r="J23" s="210">
        <f t="shared" si="2"/>
        <v>36</v>
      </c>
      <c r="K23" s="211"/>
      <c r="L23" s="210">
        <f t="shared" si="3"/>
        <v>0</v>
      </c>
      <c r="M23" s="211">
        <v>5</v>
      </c>
      <c r="N23" s="211">
        <f t="shared" si="4"/>
        <v>10</v>
      </c>
      <c r="O23" s="211">
        <v>6</v>
      </c>
      <c r="P23" s="211">
        <f t="shared" si="5"/>
        <v>18</v>
      </c>
      <c r="Q23" s="212">
        <f t="shared" si="6"/>
        <v>154</v>
      </c>
      <c r="R23" s="205"/>
      <c r="S23" s="210">
        <f t="shared" si="7"/>
        <v>0</v>
      </c>
      <c r="T23" s="210"/>
      <c r="U23" s="210">
        <f t="shared" si="8"/>
        <v>0</v>
      </c>
      <c r="V23" s="210"/>
      <c r="W23" s="210">
        <f t="shared" si="9"/>
        <v>0</v>
      </c>
      <c r="X23" s="210"/>
      <c r="Y23" s="210">
        <f t="shared" si="10"/>
        <v>0</v>
      </c>
      <c r="Z23" s="212">
        <f t="shared" si="11"/>
        <v>0</v>
      </c>
      <c r="AA23" s="205"/>
      <c r="AB23" s="210"/>
      <c r="AC23" s="212"/>
      <c r="AD23" s="205">
        <v>1</v>
      </c>
      <c r="AE23" s="210">
        <f t="shared" si="12"/>
        <v>12</v>
      </c>
      <c r="AF23" s="210"/>
      <c r="AG23" s="210">
        <f t="shared" si="13"/>
        <v>0</v>
      </c>
      <c r="AH23" s="210">
        <v>1</v>
      </c>
      <c r="AI23" s="210">
        <f t="shared" si="14"/>
        <v>3</v>
      </c>
      <c r="AJ23" s="210"/>
      <c r="AK23" s="210">
        <f t="shared" si="15"/>
        <v>0</v>
      </c>
      <c r="AL23" s="210"/>
      <c r="AM23" s="210">
        <f t="shared" si="16"/>
        <v>0</v>
      </c>
      <c r="AN23" s="210"/>
      <c r="AO23" s="210">
        <f t="shared" si="17"/>
        <v>0</v>
      </c>
      <c r="AP23" s="210"/>
      <c r="AQ23" s="210">
        <f t="shared" si="18"/>
        <v>0</v>
      </c>
      <c r="AR23" s="210"/>
      <c r="AS23" s="178">
        <f t="shared" si="19"/>
        <v>0</v>
      </c>
      <c r="AT23" s="210"/>
      <c r="AU23" s="178">
        <f t="shared" si="20"/>
        <v>0</v>
      </c>
      <c r="AV23" s="179">
        <f t="shared" si="21"/>
        <v>3</v>
      </c>
      <c r="AW23" s="213">
        <f t="shared" si="22"/>
        <v>15</v>
      </c>
      <c r="AX23" s="214">
        <f t="shared" si="23"/>
        <v>169</v>
      </c>
    </row>
    <row r="24" spans="1:50" s="275" customFormat="1" x14ac:dyDescent="0.2">
      <c r="A24" s="205">
        <v>20</v>
      </c>
      <c r="B24" s="206" t="s">
        <v>302</v>
      </c>
      <c r="C24" s="207">
        <v>21457</v>
      </c>
      <c r="D24" s="208" t="s">
        <v>38</v>
      </c>
      <c r="E24" s="209">
        <v>15</v>
      </c>
      <c r="F24" s="210">
        <f t="shared" si="0"/>
        <v>90</v>
      </c>
      <c r="G24" s="210"/>
      <c r="H24" s="210">
        <f t="shared" si="1"/>
        <v>0</v>
      </c>
      <c r="I24" s="210">
        <v>14</v>
      </c>
      <c r="J24" s="210">
        <f t="shared" si="2"/>
        <v>32</v>
      </c>
      <c r="K24" s="211"/>
      <c r="L24" s="210">
        <f t="shared" si="3"/>
        <v>0</v>
      </c>
      <c r="M24" s="211">
        <v>5</v>
      </c>
      <c r="N24" s="211">
        <f t="shared" si="4"/>
        <v>10</v>
      </c>
      <c r="O24" s="211">
        <v>6</v>
      </c>
      <c r="P24" s="211">
        <f t="shared" si="5"/>
        <v>18</v>
      </c>
      <c r="Q24" s="212">
        <f t="shared" si="6"/>
        <v>150</v>
      </c>
      <c r="R24" s="205"/>
      <c r="S24" s="210">
        <f t="shared" si="7"/>
        <v>0</v>
      </c>
      <c r="T24" s="210"/>
      <c r="U24" s="210">
        <f t="shared" si="8"/>
        <v>0</v>
      </c>
      <c r="V24" s="210"/>
      <c r="W24" s="210">
        <f t="shared" si="9"/>
        <v>0</v>
      </c>
      <c r="X24" s="210"/>
      <c r="Y24" s="210">
        <f t="shared" si="10"/>
        <v>0</v>
      </c>
      <c r="Z24" s="212">
        <f t="shared" si="11"/>
        <v>0</v>
      </c>
      <c r="AA24" s="205"/>
      <c r="AB24" s="210"/>
      <c r="AC24" s="212"/>
      <c r="AD24" s="205">
        <v>1</v>
      </c>
      <c r="AE24" s="210">
        <f t="shared" si="12"/>
        <v>12</v>
      </c>
      <c r="AF24" s="210"/>
      <c r="AG24" s="210">
        <f t="shared" si="13"/>
        <v>0</v>
      </c>
      <c r="AH24" s="210">
        <v>2</v>
      </c>
      <c r="AI24" s="210">
        <f t="shared" si="14"/>
        <v>6</v>
      </c>
      <c r="AJ24" s="210"/>
      <c r="AK24" s="210">
        <f t="shared" si="15"/>
        <v>0</v>
      </c>
      <c r="AL24" s="210"/>
      <c r="AM24" s="210">
        <f t="shared" si="16"/>
        <v>0</v>
      </c>
      <c r="AN24" s="210"/>
      <c r="AO24" s="210">
        <f t="shared" si="17"/>
        <v>0</v>
      </c>
      <c r="AP24" s="210"/>
      <c r="AQ24" s="210">
        <f t="shared" si="18"/>
        <v>0</v>
      </c>
      <c r="AR24" s="210"/>
      <c r="AS24" s="178">
        <f t="shared" si="19"/>
        <v>0</v>
      </c>
      <c r="AT24" s="210"/>
      <c r="AU24" s="178">
        <f t="shared" si="20"/>
        <v>0</v>
      </c>
      <c r="AV24" s="179">
        <f t="shared" si="21"/>
        <v>6</v>
      </c>
      <c r="AW24" s="213">
        <f t="shared" si="22"/>
        <v>18</v>
      </c>
      <c r="AX24" s="214">
        <f t="shared" si="23"/>
        <v>168</v>
      </c>
    </row>
    <row r="25" spans="1:50" s="275" customFormat="1" x14ac:dyDescent="0.2">
      <c r="A25" s="205">
        <v>21</v>
      </c>
      <c r="B25" s="206" t="s">
        <v>295</v>
      </c>
      <c r="C25" s="207">
        <v>24607</v>
      </c>
      <c r="D25" s="208" t="s">
        <v>38</v>
      </c>
      <c r="E25" s="209">
        <v>15</v>
      </c>
      <c r="F25" s="210">
        <f t="shared" si="0"/>
        <v>90</v>
      </c>
      <c r="G25" s="210"/>
      <c r="H25" s="210">
        <f t="shared" si="1"/>
        <v>0</v>
      </c>
      <c r="I25" s="210">
        <v>14</v>
      </c>
      <c r="J25" s="210">
        <f t="shared" si="2"/>
        <v>32</v>
      </c>
      <c r="K25" s="211"/>
      <c r="L25" s="210">
        <f t="shared" si="3"/>
        <v>0</v>
      </c>
      <c r="M25" s="211">
        <v>5</v>
      </c>
      <c r="N25" s="211">
        <f t="shared" si="4"/>
        <v>10</v>
      </c>
      <c r="O25" s="211">
        <v>6</v>
      </c>
      <c r="P25" s="211">
        <f t="shared" si="5"/>
        <v>18</v>
      </c>
      <c r="Q25" s="212">
        <f t="shared" si="6"/>
        <v>150</v>
      </c>
      <c r="R25" s="205"/>
      <c r="S25" s="210">
        <f t="shared" si="7"/>
        <v>0</v>
      </c>
      <c r="T25" s="210"/>
      <c r="U25" s="210">
        <f t="shared" si="8"/>
        <v>0</v>
      </c>
      <c r="V25" s="210"/>
      <c r="W25" s="210">
        <f t="shared" si="9"/>
        <v>0</v>
      </c>
      <c r="X25" s="210"/>
      <c r="Y25" s="210">
        <f t="shared" si="10"/>
        <v>0</v>
      </c>
      <c r="Z25" s="212">
        <f t="shared" si="11"/>
        <v>0</v>
      </c>
      <c r="AA25" s="205"/>
      <c r="AB25" s="210"/>
      <c r="AC25" s="212"/>
      <c r="AD25" s="205">
        <v>1</v>
      </c>
      <c r="AE25" s="210">
        <f t="shared" si="12"/>
        <v>12</v>
      </c>
      <c r="AF25" s="210"/>
      <c r="AG25" s="210">
        <f t="shared" si="13"/>
        <v>0</v>
      </c>
      <c r="AH25" s="210">
        <v>2</v>
      </c>
      <c r="AI25" s="210">
        <f t="shared" si="14"/>
        <v>6</v>
      </c>
      <c r="AJ25" s="210"/>
      <c r="AK25" s="210">
        <f t="shared" si="15"/>
        <v>0</v>
      </c>
      <c r="AL25" s="210"/>
      <c r="AM25" s="210">
        <f t="shared" si="16"/>
        <v>0</v>
      </c>
      <c r="AN25" s="210"/>
      <c r="AO25" s="210">
        <f t="shared" si="17"/>
        <v>0</v>
      </c>
      <c r="AP25" s="210"/>
      <c r="AQ25" s="210">
        <f t="shared" si="18"/>
        <v>0</v>
      </c>
      <c r="AR25" s="210"/>
      <c r="AS25" s="178">
        <f t="shared" si="19"/>
        <v>0</v>
      </c>
      <c r="AT25" s="210"/>
      <c r="AU25" s="178">
        <f t="shared" si="20"/>
        <v>0</v>
      </c>
      <c r="AV25" s="179">
        <f t="shared" si="21"/>
        <v>6</v>
      </c>
      <c r="AW25" s="213">
        <f t="shared" si="22"/>
        <v>18</v>
      </c>
      <c r="AX25" s="214">
        <f t="shared" si="23"/>
        <v>168</v>
      </c>
    </row>
    <row r="26" spans="1:50" s="275" customFormat="1" x14ac:dyDescent="0.2">
      <c r="A26" s="205">
        <v>22</v>
      </c>
      <c r="B26" s="206" t="s">
        <v>307</v>
      </c>
      <c r="C26" s="207">
        <v>23108</v>
      </c>
      <c r="D26" s="208" t="s">
        <v>38</v>
      </c>
      <c r="E26" s="209">
        <v>14</v>
      </c>
      <c r="F26" s="210">
        <f t="shared" si="0"/>
        <v>84</v>
      </c>
      <c r="G26" s="210"/>
      <c r="H26" s="210">
        <f t="shared" si="1"/>
        <v>0</v>
      </c>
      <c r="I26" s="210">
        <v>16</v>
      </c>
      <c r="J26" s="210">
        <f t="shared" si="2"/>
        <v>36</v>
      </c>
      <c r="K26" s="211"/>
      <c r="L26" s="210">
        <f t="shared" si="3"/>
        <v>0</v>
      </c>
      <c r="M26" s="211">
        <v>5</v>
      </c>
      <c r="N26" s="211">
        <f t="shared" si="4"/>
        <v>10</v>
      </c>
      <c r="O26" s="211">
        <v>7</v>
      </c>
      <c r="P26" s="211">
        <f t="shared" si="5"/>
        <v>21</v>
      </c>
      <c r="Q26" s="212">
        <f t="shared" si="6"/>
        <v>151</v>
      </c>
      <c r="R26" s="205"/>
      <c r="S26" s="210">
        <f t="shared" si="7"/>
        <v>0</v>
      </c>
      <c r="T26" s="210"/>
      <c r="U26" s="210">
        <f t="shared" si="8"/>
        <v>0</v>
      </c>
      <c r="V26" s="210"/>
      <c r="W26" s="210">
        <f t="shared" si="9"/>
        <v>0</v>
      </c>
      <c r="X26" s="210"/>
      <c r="Y26" s="210">
        <f t="shared" si="10"/>
        <v>0</v>
      </c>
      <c r="Z26" s="212">
        <f t="shared" si="11"/>
        <v>0</v>
      </c>
      <c r="AA26" s="205"/>
      <c r="AB26" s="210"/>
      <c r="AC26" s="212"/>
      <c r="AD26" s="205">
        <v>1</v>
      </c>
      <c r="AE26" s="210">
        <f t="shared" si="12"/>
        <v>12</v>
      </c>
      <c r="AF26" s="210"/>
      <c r="AG26" s="210">
        <f t="shared" si="13"/>
        <v>0</v>
      </c>
      <c r="AH26" s="210">
        <v>1</v>
      </c>
      <c r="AI26" s="210">
        <f t="shared" si="14"/>
        <v>3</v>
      </c>
      <c r="AJ26" s="210"/>
      <c r="AK26" s="210">
        <f t="shared" si="15"/>
        <v>0</v>
      </c>
      <c r="AL26" s="210"/>
      <c r="AM26" s="210">
        <f t="shared" si="16"/>
        <v>0</v>
      </c>
      <c r="AN26" s="210"/>
      <c r="AO26" s="210">
        <f t="shared" si="17"/>
        <v>0</v>
      </c>
      <c r="AP26" s="210"/>
      <c r="AQ26" s="210">
        <f t="shared" si="18"/>
        <v>0</v>
      </c>
      <c r="AR26" s="210"/>
      <c r="AS26" s="178">
        <f t="shared" si="19"/>
        <v>0</v>
      </c>
      <c r="AT26" s="210"/>
      <c r="AU26" s="178">
        <f t="shared" si="20"/>
        <v>0</v>
      </c>
      <c r="AV26" s="179">
        <f t="shared" si="21"/>
        <v>3</v>
      </c>
      <c r="AW26" s="213">
        <f t="shared" si="22"/>
        <v>15</v>
      </c>
      <c r="AX26" s="214">
        <f t="shared" si="23"/>
        <v>166</v>
      </c>
    </row>
    <row r="27" spans="1:50" s="275" customFormat="1" x14ac:dyDescent="0.2">
      <c r="A27" s="205">
        <v>23</v>
      </c>
      <c r="B27" s="206" t="s">
        <v>299</v>
      </c>
      <c r="C27" s="207">
        <v>23187</v>
      </c>
      <c r="D27" s="208" t="s">
        <v>166</v>
      </c>
      <c r="E27" s="209">
        <v>15</v>
      </c>
      <c r="F27" s="210">
        <f t="shared" si="0"/>
        <v>90</v>
      </c>
      <c r="G27" s="210"/>
      <c r="H27" s="210">
        <f t="shared" si="1"/>
        <v>0</v>
      </c>
      <c r="I27" s="210">
        <v>14</v>
      </c>
      <c r="J27" s="210">
        <f t="shared" si="2"/>
        <v>32</v>
      </c>
      <c r="K27" s="211"/>
      <c r="L27" s="210">
        <f t="shared" si="3"/>
        <v>0</v>
      </c>
      <c r="M27" s="211">
        <v>5</v>
      </c>
      <c r="N27" s="211">
        <f t="shared" si="4"/>
        <v>10</v>
      </c>
      <c r="O27" s="211">
        <v>6</v>
      </c>
      <c r="P27" s="211">
        <f t="shared" si="5"/>
        <v>18</v>
      </c>
      <c r="Q27" s="212">
        <f t="shared" si="6"/>
        <v>150</v>
      </c>
      <c r="R27" s="205"/>
      <c r="S27" s="210">
        <f t="shared" si="7"/>
        <v>0</v>
      </c>
      <c r="T27" s="210"/>
      <c r="U27" s="210">
        <f t="shared" si="8"/>
        <v>0</v>
      </c>
      <c r="V27" s="210"/>
      <c r="W27" s="210">
        <f t="shared" si="9"/>
        <v>0</v>
      </c>
      <c r="X27" s="210"/>
      <c r="Y27" s="210">
        <f t="shared" si="10"/>
        <v>0</v>
      </c>
      <c r="Z27" s="212">
        <f t="shared" si="11"/>
        <v>0</v>
      </c>
      <c r="AA27" s="205"/>
      <c r="AB27" s="210"/>
      <c r="AC27" s="212"/>
      <c r="AD27" s="205">
        <v>1</v>
      </c>
      <c r="AE27" s="210">
        <f t="shared" si="12"/>
        <v>12</v>
      </c>
      <c r="AF27" s="210"/>
      <c r="AG27" s="210">
        <f t="shared" si="13"/>
        <v>0</v>
      </c>
      <c r="AH27" s="210">
        <v>1</v>
      </c>
      <c r="AI27" s="210">
        <f t="shared" si="14"/>
        <v>3</v>
      </c>
      <c r="AJ27" s="210"/>
      <c r="AK27" s="210">
        <f t="shared" si="15"/>
        <v>0</v>
      </c>
      <c r="AL27" s="210"/>
      <c r="AM27" s="210">
        <f t="shared" si="16"/>
        <v>0</v>
      </c>
      <c r="AN27" s="210"/>
      <c r="AO27" s="210">
        <f t="shared" si="17"/>
        <v>0</v>
      </c>
      <c r="AP27" s="210"/>
      <c r="AQ27" s="210">
        <f t="shared" si="18"/>
        <v>0</v>
      </c>
      <c r="AR27" s="210"/>
      <c r="AS27" s="178">
        <f t="shared" si="19"/>
        <v>0</v>
      </c>
      <c r="AT27" s="210"/>
      <c r="AU27" s="178">
        <f t="shared" si="20"/>
        <v>0</v>
      </c>
      <c r="AV27" s="179">
        <f t="shared" si="21"/>
        <v>3</v>
      </c>
      <c r="AW27" s="213">
        <f t="shared" si="22"/>
        <v>15</v>
      </c>
      <c r="AX27" s="214">
        <f t="shared" si="23"/>
        <v>165</v>
      </c>
    </row>
    <row r="28" spans="1:50" s="275" customFormat="1" x14ac:dyDescent="0.2">
      <c r="A28" s="205">
        <v>24</v>
      </c>
      <c r="B28" s="206" t="s">
        <v>289</v>
      </c>
      <c r="C28" s="207">
        <v>23211</v>
      </c>
      <c r="D28" s="208" t="s">
        <v>38</v>
      </c>
      <c r="E28" s="209">
        <v>14</v>
      </c>
      <c r="F28" s="210">
        <f t="shared" si="0"/>
        <v>84</v>
      </c>
      <c r="G28" s="210"/>
      <c r="H28" s="210">
        <f t="shared" si="1"/>
        <v>0</v>
      </c>
      <c r="I28" s="210">
        <v>15</v>
      </c>
      <c r="J28" s="210">
        <f t="shared" si="2"/>
        <v>34</v>
      </c>
      <c r="K28" s="211"/>
      <c r="L28" s="210">
        <f t="shared" si="3"/>
        <v>0</v>
      </c>
      <c r="M28" s="211">
        <v>5</v>
      </c>
      <c r="N28" s="211">
        <f t="shared" si="4"/>
        <v>10</v>
      </c>
      <c r="O28" s="211">
        <v>7</v>
      </c>
      <c r="P28" s="211">
        <f t="shared" si="5"/>
        <v>21</v>
      </c>
      <c r="Q28" s="212">
        <f t="shared" si="6"/>
        <v>149</v>
      </c>
      <c r="R28" s="205"/>
      <c r="S28" s="210">
        <f t="shared" si="7"/>
        <v>0</v>
      </c>
      <c r="T28" s="210"/>
      <c r="U28" s="210">
        <f t="shared" si="8"/>
        <v>0</v>
      </c>
      <c r="V28" s="210"/>
      <c r="W28" s="210">
        <f t="shared" si="9"/>
        <v>0</v>
      </c>
      <c r="X28" s="210"/>
      <c r="Y28" s="210">
        <f t="shared" si="10"/>
        <v>0</v>
      </c>
      <c r="Z28" s="212">
        <f t="shared" si="11"/>
        <v>0</v>
      </c>
      <c r="AA28" s="205"/>
      <c r="AB28" s="210"/>
      <c r="AC28" s="212"/>
      <c r="AD28" s="205">
        <v>1</v>
      </c>
      <c r="AE28" s="210">
        <f t="shared" si="12"/>
        <v>12</v>
      </c>
      <c r="AF28" s="210"/>
      <c r="AG28" s="210">
        <f t="shared" si="13"/>
        <v>0</v>
      </c>
      <c r="AH28" s="210">
        <v>1</v>
      </c>
      <c r="AI28" s="210">
        <f t="shared" si="14"/>
        <v>3</v>
      </c>
      <c r="AJ28" s="210"/>
      <c r="AK28" s="210">
        <f t="shared" si="15"/>
        <v>0</v>
      </c>
      <c r="AL28" s="210"/>
      <c r="AM28" s="210">
        <f t="shared" si="16"/>
        <v>0</v>
      </c>
      <c r="AN28" s="210"/>
      <c r="AO28" s="210">
        <f t="shared" si="17"/>
        <v>0</v>
      </c>
      <c r="AP28" s="210"/>
      <c r="AQ28" s="210">
        <f t="shared" si="18"/>
        <v>0</v>
      </c>
      <c r="AR28" s="210"/>
      <c r="AS28" s="178">
        <f t="shared" si="19"/>
        <v>0</v>
      </c>
      <c r="AT28" s="210"/>
      <c r="AU28" s="178">
        <f t="shared" si="20"/>
        <v>0</v>
      </c>
      <c r="AV28" s="179">
        <f t="shared" si="21"/>
        <v>3</v>
      </c>
      <c r="AW28" s="213">
        <f t="shared" si="22"/>
        <v>15</v>
      </c>
      <c r="AX28" s="214">
        <f t="shared" si="23"/>
        <v>164</v>
      </c>
    </row>
    <row r="29" spans="1:50" s="275" customFormat="1" x14ac:dyDescent="0.2">
      <c r="A29" s="205">
        <v>25</v>
      </c>
      <c r="B29" s="206" t="s">
        <v>306</v>
      </c>
      <c r="C29" s="207">
        <v>24614</v>
      </c>
      <c r="D29" s="208" t="s">
        <v>38</v>
      </c>
      <c r="E29" s="209">
        <v>13</v>
      </c>
      <c r="F29" s="210">
        <f t="shared" si="0"/>
        <v>78</v>
      </c>
      <c r="G29" s="210"/>
      <c r="H29" s="210">
        <f t="shared" si="1"/>
        <v>0</v>
      </c>
      <c r="I29" s="210">
        <v>15</v>
      </c>
      <c r="J29" s="210">
        <f t="shared" si="2"/>
        <v>34</v>
      </c>
      <c r="K29" s="211"/>
      <c r="L29" s="210">
        <f t="shared" si="3"/>
        <v>0</v>
      </c>
      <c r="M29" s="211">
        <v>5</v>
      </c>
      <c r="N29" s="211">
        <f t="shared" si="4"/>
        <v>10</v>
      </c>
      <c r="O29" s="211">
        <v>6</v>
      </c>
      <c r="P29" s="211">
        <f t="shared" si="5"/>
        <v>18</v>
      </c>
      <c r="Q29" s="212">
        <f t="shared" si="6"/>
        <v>140</v>
      </c>
      <c r="R29" s="205"/>
      <c r="S29" s="210">
        <f t="shared" si="7"/>
        <v>0</v>
      </c>
      <c r="T29" s="210"/>
      <c r="U29" s="210">
        <f t="shared" si="8"/>
        <v>0</v>
      </c>
      <c r="V29" s="210">
        <v>1</v>
      </c>
      <c r="W29" s="210">
        <f t="shared" si="9"/>
        <v>3</v>
      </c>
      <c r="X29" s="210"/>
      <c r="Y29" s="210">
        <f t="shared" si="10"/>
        <v>0</v>
      </c>
      <c r="Z29" s="212">
        <f t="shared" si="11"/>
        <v>3</v>
      </c>
      <c r="AA29" s="205"/>
      <c r="AB29" s="210"/>
      <c r="AC29" s="212"/>
      <c r="AD29" s="205">
        <v>1</v>
      </c>
      <c r="AE29" s="210">
        <f t="shared" si="12"/>
        <v>12</v>
      </c>
      <c r="AF29" s="210"/>
      <c r="AG29" s="210">
        <f t="shared" si="13"/>
        <v>0</v>
      </c>
      <c r="AH29" s="210">
        <v>2</v>
      </c>
      <c r="AI29" s="210">
        <f t="shared" si="14"/>
        <v>6</v>
      </c>
      <c r="AJ29" s="210"/>
      <c r="AK29" s="210">
        <f t="shared" si="15"/>
        <v>0</v>
      </c>
      <c r="AL29" s="210"/>
      <c r="AM29" s="210">
        <f t="shared" si="16"/>
        <v>0</v>
      </c>
      <c r="AN29" s="210"/>
      <c r="AO29" s="210">
        <f t="shared" si="17"/>
        <v>0</v>
      </c>
      <c r="AP29" s="210"/>
      <c r="AQ29" s="210">
        <f t="shared" si="18"/>
        <v>0</v>
      </c>
      <c r="AR29" s="210"/>
      <c r="AS29" s="178">
        <f t="shared" si="19"/>
        <v>0</v>
      </c>
      <c r="AT29" s="210"/>
      <c r="AU29" s="178">
        <f t="shared" si="20"/>
        <v>0</v>
      </c>
      <c r="AV29" s="179">
        <f t="shared" si="21"/>
        <v>6</v>
      </c>
      <c r="AW29" s="213">
        <f t="shared" si="22"/>
        <v>18</v>
      </c>
      <c r="AX29" s="214">
        <f t="shared" si="23"/>
        <v>161</v>
      </c>
    </row>
    <row r="30" spans="1:50" s="275" customFormat="1" x14ac:dyDescent="0.2">
      <c r="A30" s="205">
        <v>26</v>
      </c>
      <c r="B30" s="206" t="s">
        <v>310</v>
      </c>
      <c r="C30" s="207">
        <v>24670</v>
      </c>
      <c r="D30" s="208" t="s">
        <v>38</v>
      </c>
      <c r="E30" s="209">
        <v>11</v>
      </c>
      <c r="F30" s="210">
        <f t="shared" si="0"/>
        <v>66</v>
      </c>
      <c r="G30" s="210"/>
      <c r="H30" s="210">
        <f t="shared" si="1"/>
        <v>0</v>
      </c>
      <c r="I30" s="210">
        <v>16</v>
      </c>
      <c r="J30" s="210">
        <f t="shared" si="2"/>
        <v>36</v>
      </c>
      <c r="K30" s="211"/>
      <c r="L30" s="210">
        <f t="shared" si="3"/>
        <v>0</v>
      </c>
      <c r="M30" s="211">
        <v>5</v>
      </c>
      <c r="N30" s="211">
        <f t="shared" si="4"/>
        <v>10</v>
      </c>
      <c r="O30" s="211">
        <v>4</v>
      </c>
      <c r="P30" s="211">
        <f t="shared" si="5"/>
        <v>12</v>
      </c>
      <c r="Q30" s="212">
        <f t="shared" si="6"/>
        <v>124</v>
      </c>
      <c r="R30" s="205"/>
      <c r="S30" s="210">
        <f t="shared" si="7"/>
        <v>0</v>
      </c>
      <c r="T30" s="210"/>
      <c r="U30" s="210">
        <f t="shared" si="8"/>
        <v>0</v>
      </c>
      <c r="V30" s="210"/>
      <c r="W30" s="210">
        <f t="shared" si="9"/>
        <v>0</v>
      </c>
      <c r="X30" s="210"/>
      <c r="Y30" s="210">
        <f t="shared" si="10"/>
        <v>0</v>
      </c>
      <c r="Z30" s="212">
        <f t="shared" si="11"/>
        <v>0</v>
      </c>
      <c r="AA30" s="205" t="s">
        <v>114</v>
      </c>
      <c r="AB30" s="210"/>
      <c r="AC30" s="212"/>
      <c r="AD30" s="205">
        <v>1</v>
      </c>
      <c r="AE30" s="210">
        <f t="shared" si="12"/>
        <v>12</v>
      </c>
      <c r="AF30" s="210"/>
      <c r="AG30" s="210">
        <f t="shared" si="13"/>
        <v>0</v>
      </c>
      <c r="AH30" s="210">
        <v>1</v>
      </c>
      <c r="AI30" s="210">
        <f t="shared" si="14"/>
        <v>3</v>
      </c>
      <c r="AJ30" s="210"/>
      <c r="AK30" s="210">
        <f t="shared" si="15"/>
        <v>0</v>
      </c>
      <c r="AL30" s="210"/>
      <c r="AM30" s="210">
        <f t="shared" si="16"/>
        <v>0</v>
      </c>
      <c r="AN30" s="210"/>
      <c r="AO30" s="210">
        <f t="shared" si="17"/>
        <v>0</v>
      </c>
      <c r="AP30" s="210"/>
      <c r="AQ30" s="210">
        <f t="shared" si="18"/>
        <v>0</v>
      </c>
      <c r="AR30" s="210"/>
      <c r="AS30" s="178">
        <f t="shared" si="19"/>
        <v>0</v>
      </c>
      <c r="AT30" s="210"/>
      <c r="AU30" s="178">
        <f t="shared" si="20"/>
        <v>0</v>
      </c>
      <c r="AV30" s="179">
        <f t="shared" si="21"/>
        <v>3</v>
      </c>
      <c r="AW30" s="213">
        <f t="shared" si="22"/>
        <v>15</v>
      </c>
      <c r="AX30" s="214">
        <f t="shared" si="23"/>
        <v>139</v>
      </c>
    </row>
    <row r="31" spans="1:50" s="276" customFormat="1" x14ac:dyDescent="0.2">
      <c r="A31" s="205">
        <v>27</v>
      </c>
      <c r="B31" s="206" t="s">
        <v>451</v>
      </c>
      <c r="C31" s="207">
        <v>24165</v>
      </c>
      <c r="D31" s="208" t="s">
        <v>38</v>
      </c>
      <c r="E31" s="209">
        <v>0</v>
      </c>
      <c r="F31" s="210">
        <f t="shared" si="0"/>
        <v>0</v>
      </c>
      <c r="G31" s="210"/>
      <c r="H31" s="210">
        <f t="shared" si="1"/>
        <v>0</v>
      </c>
      <c r="I31" s="210">
        <v>32</v>
      </c>
      <c r="J31" s="210">
        <f t="shared" si="2"/>
        <v>68</v>
      </c>
      <c r="K31" s="211"/>
      <c r="L31" s="210">
        <f t="shared" si="3"/>
        <v>0</v>
      </c>
      <c r="M31" s="211">
        <v>0</v>
      </c>
      <c r="N31" s="211">
        <f t="shared" si="4"/>
        <v>0</v>
      </c>
      <c r="O31" s="211">
        <v>0</v>
      </c>
      <c r="P31" s="211">
        <f t="shared" si="5"/>
        <v>0</v>
      </c>
      <c r="Q31" s="212">
        <f t="shared" si="6"/>
        <v>68</v>
      </c>
      <c r="R31" s="205"/>
      <c r="S31" s="210">
        <f t="shared" si="7"/>
        <v>0</v>
      </c>
      <c r="T31" s="210"/>
      <c r="U31" s="210">
        <f t="shared" si="8"/>
        <v>0</v>
      </c>
      <c r="V31" s="210"/>
      <c r="W31" s="210">
        <f t="shared" si="9"/>
        <v>0</v>
      </c>
      <c r="X31" s="210"/>
      <c r="Y31" s="210">
        <f t="shared" si="10"/>
        <v>0</v>
      </c>
      <c r="Z31" s="212">
        <f t="shared" si="11"/>
        <v>0</v>
      </c>
      <c r="AA31" s="205"/>
      <c r="AB31" s="210"/>
      <c r="AC31" s="212" t="s">
        <v>114</v>
      </c>
      <c r="AD31" s="205">
        <v>1</v>
      </c>
      <c r="AE31" s="210">
        <f t="shared" si="12"/>
        <v>12</v>
      </c>
      <c r="AF31" s="210"/>
      <c r="AG31" s="210">
        <f t="shared" si="13"/>
        <v>0</v>
      </c>
      <c r="AH31" s="210">
        <v>1</v>
      </c>
      <c r="AI31" s="210">
        <f t="shared" si="14"/>
        <v>3</v>
      </c>
      <c r="AJ31" s="210">
        <v>2</v>
      </c>
      <c r="AK31" s="210">
        <f t="shared" si="15"/>
        <v>2</v>
      </c>
      <c r="AL31" s="210">
        <v>1</v>
      </c>
      <c r="AM31" s="210">
        <f t="shared" si="16"/>
        <v>5</v>
      </c>
      <c r="AN31" s="210"/>
      <c r="AO31" s="210">
        <f t="shared" si="17"/>
        <v>0</v>
      </c>
      <c r="AP31" s="210"/>
      <c r="AQ31" s="210">
        <f t="shared" si="18"/>
        <v>0</v>
      </c>
      <c r="AR31" s="210"/>
      <c r="AS31" s="178">
        <f t="shared" si="19"/>
        <v>0</v>
      </c>
      <c r="AT31" s="210"/>
      <c r="AU31" s="178">
        <f t="shared" si="20"/>
        <v>0</v>
      </c>
      <c r="AV31" s="179">
        <f t="shared" si="21"/>
        <v>10</v>
      </c>
      <c r="AW31" s="213">
        <f t="shared" si="22"/>
        <v>22</v>
      </c>
      <c r="AX31" s="214">
        <f t="shared" si="23"/>
        <v>90</v>
      </c>
    </row>
    <row r="32" spans="1:50" s="276" customFormat="1" x14ac:dyDescent="0.2">
      <c r="A32" s="205">
        <v>28</v>
      </c>
      <c r="B32" s="206" t="s">
        <v>428</v>
      </c>
      <c r="C32" s="207">
        <v>22414</v>
      </c>
      <c r="D32" s="208" t="s">
        <v>38</v>
      </c>
      <c r="E32" s="209">
        <v>1</v>
      </c>
      <c r="F32" s="210">
        <f t="shared" si="0"/>
        <v>6</v>
      </c>
      <c r="G32" s="210"/>
      <c r="H32" s="210">
        <f t="shared" si="1"/>
        <v>0</v>
      </c>
      <c r="I32" s="210">
        <v>18</v>
      </c>
      <c r="J32" s="210">
        <f t="shared" si="2"/>
        <v>40</v>
      </c>
      <c r="K32" s="211"/>
      <c r="L32" s="210">
        <f t="shared" si="3"/>
        <v>0</v>
      </c>
      <c r="M32" s="211">
        <v>1</v>
      </c>
      <c r="N32" s="211">
        <f t="shared" si="4"/>
        <v>2</v>
      </c>
      <c r="O32" s="211">
        <v>0</v>
      </c>
      <c r="P32" s="211">
        <f t="shared" si="5"/>
        <v>0</v>
      </c>
      <c r="Q32" s="212">
        <f t="shared" si="6"/>
        <v>48</v>
      </c>
      <c r="R32" s="205"/>
      <c r="S32" s="210">
        <f t="shared" si="7"/>
        <v>0</v>
      </c>
      <c r="T32" s="210"/>
      <c r="U32" s="210">
        <f t="shared" si="8"/>
        <v>0</v>
      </c>
      <c r="V32" s="210"/>
      <c r="W32" s="210">
        <f t="shared" si="9"/>
        <v>0</v>
      </c>
      <c r="X32" s="210"/>
      <c r="Y32" s="210">
        <f t="shared" si="10"/>
        <v>0</v>
      </c>
      <c r="Z32" s="212">
        <f t="shared" si="11"/>
        <v>0</v>
      </c>
      <c r="AA32" s="205" t="s">
        <v>114</v>
      </c>
      <c r="AB32" s="210"/>
      <c r="AC32" s="212"/>
      <c r="AD32" s="205">
        <v>1</v>
      </c>
      <c r="AE32" s="210">
        <f t="shared" si="12"/>
        <v>12</v>
      </c>
      <c r="AF32" s="210"/>
      <c r="AG32" s="210">
        <f t="shared" si="13"/>
        <v>0</v>
      </c>
      <c r="AH32" s="210">
        <v>0</v>
      </c>
      <c r="AI32" s="210">
        <f t="shared" si="14"/>
        <v>0</v>
      </c>
      <c r="AJ32" s="210"/>
      <c r="AK32" s="210">
        <f t="shared" si="15"/>
        <v>0</v>
      </c>
      <c r="AL32" s="210"/>
      <c r="AM32" s="210">
        <f t="shared" si="16"/>
        <v>0</v>
      </c>
      <c r="AN32" s="210"/>
      <c r="AO32" s="210">
        <f t="shared" si="17"/>
        <v>0</v>
      </c>
      <c r="AP32" s="210"/>
      <c r="AQ32" s="210">
        <f t="shared" si="18"/>
        <v>0</v>
      </c>
      <c r="AR32" s="210"/>
      <c r="AS32" s="178">
        <f t="shared" si="19"/>
        <v>0</v>
      </c>
      <c r="AT32" s="210"/>
      <c r="AU32" s="178">
        <f t="shared" si="20"/>
        <v>0</v>
      </c>
      <c r="AV32" s="179">
        <f t="shared" si="21"/>
        <v>0</v>
      </c>
      <c r="AW32" s="213">
        <f t="shared" si="22"/>
        <v>12</v>
      </c>
      <c r="AX32" s="214">
        <f t="shared" si="23"/>
        <v>60</v>
      </c>
    </row>
    <row r="33" spans="2:2" x14ac:dyDescent="0.2">
      <c r="B33" s="140"/>
    </row>
  </sheetData>
  <sheetProtection password="D67E" sheet="1" formatCells="0" formatColumns="0" formatRows="0" insertColumns="0" insertRows="0" insertHyperlinks="0" deleteColumns="0" deleteRows="0" sort="0" autoFilter="0" pivotTables="0"/>
  <mergeCells count="9">
    <mergeCell ref="A1:AX1"/>
    <mergeCell ref="A2:AX2"/>
    <mergeCell ref="C4:D4"/>
    <mergeCell ref="E3:Q3"/>
    <mergeCell ref="R3:Z3"/>
    <mergeCell ref="AA3:AC3"/>
    <mergeCell ref="AX3:AX4"/>
    <mergeCell ref="A3:D3"/>
    <mergeCell ref="AD3:AW3"/>
  </mergeCells>
  <phoneticPr fontId="0" type="noConversion"/>
  <pageMargins left="0" right="0" top="0.74803149606299213" bottom="0.74803149606299213" header="0.31496062992125984" footer="0.31496062992125984"/>
  <pageSetup paperSize="9" scale="95" orientation="landscape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AZ13"/>
  <sheetViews>
    <sheetView zoomScale="85" workbookViewId="0">
      <selection activeCell="A5" sqref="A5:IV7"/>
    </sheetView>
  </sheetViews>
  <sheetFormatPr defaultColWidth="9.14453125" defaultRowHeight="14.25" x14ac:dyDescent="0.2"/>
  <cols>
    <col min="1" max="1" width="3.8984375" style="1" customWidth="1"/>
    <col min="2" max="2" width="24.48046875" style="1" bestFit="1" customWidth="1"/>
    <col min="3" max="3" width="10.35546875" style="1" bestFit="1" customWidth="1"/>
    <col min="4" max="4" width="3.765625" style="1" bestFit="1" customWidth="1"/>
    <col min="5" max="5" width="3.62890625" style="2" bestFit="1" customWidth="1"/>
    <col min="6" max="6" width="10.35546875" style="2" bestFit="1" customWidth="1"/>
    <col min="7" max="17" width="4.4375" style="4" customWidth="1"/>
    <col min="18" max="18" width="4.3046875" style="4" customWidth="1"/>
    <col min="19" max="19" width="4.9765625" style="4" customWidth="1"/>
    <col min="20" max="20" width="6.1875" style="4" customWidth="1"/>
    <col min="21" max="21" width="4.03515625" style="4" customWidth="1"/>
    <col min="22" max="22" width="3.8984375" style="4" customWidth="1"/>
    <col min="23" max="23" width="3.62890625" style="4" customWidth="1"/>
    <col min="24" max="24" width="6.45703125" style="4" customWidth="1"/>
    <col min="25" max="25" width="4.16796875" style="4" customWidth="1"/>
    <col min="26" max="26" width="4.3046875" style="4" customWidth="1"/>
    <col min="27" max="27" width="4.16796875" style="4" customWidth="1"/>
    <col min="28" max="28" width="4.9765625" style="4" customWidth="1"/>
    <col min="29" max="31" width="3.62890625" style="4" customWidth="1"/>
    <col min="32" max="51" width="4.9765625" style="4" customWidth="1"/>
    <col min="52" max="52" width="7.12890625" style="4" customWidth="1"/>
    <col min="53" max="16384" width="9.14453125" style="1"/>
  </cols>
  <sheetData>
    <row r="1" spans="1:52" s="4" customFormat="1" ht="23.25" x14ac:dyDescent="0.2">
      <c r="A1" s="291" t="s">
        <v>333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3"/>
    </row>
    <row r="2" spans="1:52" ht="21" thickBot="1" x14ac:dyDescent="0.25">
      <c r="A2" s="294" t="s">
        <v>301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6"/>
    </row>
    <row r="3" spans="1:52" s="13" customFormat="1" ht="27.75" customHeight="1" x14ac:dyDescent="0.2">
      <c r="A3" s="391" t="s">
        <v>347</v>
      </c>
      <c r="B3" s="392"/>
      <c r="C3" s="392"/>
      <c r="D3" s="393"/>
      <c r="E3" s="15"/>
      <c r="F3" s="16"/>
      <c r="G3" s="399" t="s">
        <v>6</v>
      </c>
      <c r="H3" s="400"/>
      <c r="I3" s="400"/>
      <c r="J3" s="400"/>
      <c r="K3" s="400"/>
      <c r="L3" s="400"/>
      <c r="M3" s="401"/>
      <c r="N3" s="401"/>
      <c r="O3" s="401"/>
      <c r="P3" s="401"/>
      <c r="Q3" s="401"/>
      <c r="R3" s="401"/>
      <c r="S3" s="402"/>
      <c r="T3" s="403" t="s">
        <v>11</v>
      </c>
      <c r="U3" s="400"/>
      <c r="V3" s="400"/>
      <c r="W3" s="400"/>
      <c r="X3" s="400"/>
      <c r="Y3" s="400"/>
      <c r="Z3" s="400"/>
      <c r="AA3" s="400"/>
      <c r="AB3" s="402"/>
      <c r="AC3" s="394" t="s">
        <v>12</v>
      </c>
      <c r="AD3" s="395"/>
      <c r="AE3" s="396"/>
      <c r="AF3" s="394" t="s">
        <v>23</v>
      </c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6"/>
      <c r="AZ3" s="389" t="s">
        <v>24</v>
      </c>
    </row>
    <row r="4" spans="1:52" s="13" customFormat="1" ht="135.75" customHeight="1" x14ac:dyDescent="0.2">
      <c r="A4" s="17" t="s">
        <v>348</v>
      </c>
      <c r="B4" s="18" t="s">
        <v>0</v>
      </c>
      <c r="C4" s="397" t="s">
        <v>1</v>
      </c>
      <c r="D4" s="398"/>
      <c r="E4" s="19"/>
      <c r="F4" s="20"/>
      <c r="G4" s="21" t="s">
        <v>2</v>
      </c>
      <c r="H4" s="21" t="s">
        <v>3</v>
      </c>
      <c r="I4" s="21" t="s">
        <v>343</v>
      </c>
      <c r="J4" s="21" t="s">
        <v>3</v>
      </c>
      <c r="K4" s="21" t="s">
        <v>4</v>
      </c>
      <c r="L4" s="21" t="s">
        <v>3</v>
      </c>
      <c r="M4" s="21" t="s">
        <v>344</v>
      </c>
      <c r="N4" s="21" t="s">
        <v>3</v>
      </c>
      <c r="O4" s="22" t="s">
        <v>354</v>
      </c>
      <c r="P4" s="21" t="s">
        <v>3</v>
      </c>
      <c r="Q4" s="21" t="s">
        <v>355</v>
      </c>
      <c r="R4" s="21" t="s">
        <v>3</v>
      </c>
      <c r="S4" s="23" t="s">
        <v>5</v>
      </c>
      <c r="T4" s="24" t="s">
        <v>33</v>
      </c>
      <c r="U4" s="22" t="s">
        <v>3</v>
      </c>
      <c r="V4" s="25" t="s">
        <v>7</v>
      </c>
      <c r="W4" s="22" t="s">
        <v>3</v>
      </c>
      <c r="X4" s="26" t="s">
        <v>13</v>
      </c>
      <c r="Y4" s="22" t="s">
        <v>3</v>
      </c>
      <c r="Z4" s="26" t="s">
        <v>14</v>
      </c>
      <c r="AA4" s="22" t="s">
        <v>3</v>
      </c>
      <c r="AB4" s="23" t="s">
        <v>5</v>
      </c>
      <c r="AC4" s="27" t="s">
        <v>8</v>
      </c>
      <c r="AD4" s="22" t="s">
        <v>9</v>
      </c>
      <c r="AE4" s="28" t="s">
        <v>10</v>
      </c>
      <c r="AF4" s="29" t="s">
        <v>15</v>
      </c>
      <c r="AG4" s="22" t="s">
        <v>3</v>
      </c>
      <c r="AH4" s="30" t="s">
        <v>16</v>
      </c>
      <c r="AI4" s="22" t="s">
        <v>3</v>
      </c>
      <c r="AJ4" s="30" t="s">
        <v>17</v>
      </c>
      <c r="AK4" s="22" t="s">
        <v>3</v>
      </c>
      <c r="AL4" s="30" t="s">
        <v>18</v>
      </c>
      <c r="AM4" s="22" t="s">
        <v>3</v>
      </c>
      <c r="AN4" s="30" t="s">
        <v>19</v>
      </c>
      <c r="AO4" s="22" t="s">
        <v>3</v>
      </c>
      <c r="AP4" s="30" t="s">
        <v>20</v>
      </c>
      <c r="AQ4" s="22" t="s">
        <v>3</v>
      </c>
      <c r="AR4" s="30" t="s">
        <v>21</v>
      </c>
      <c r="AS4" s="22" t="s">
        <v>3</v>
      </c>
      <c r="AT4" s="14" t="s">
        <v>416</v>
      </c>
      <c r="AU4" s="14" t="s">
        <v>3</v>
      </c>
      <c r="AV4" s="73" t="s">
        <v>417</v>
      </c>
      <c r="AW4" s="73" t="s">
        <v>3</v>
      </c>
      <c r="AX4" s="74" t="s">
        <v>25</v>
      </c>
      <c r="AY4" s="23" t="s">
        <v>22</v>
      </c>
      <c r="AZ4" s="390"/>
    </row>
    <row r="5" spans="1:52" s="244" customFormat="1" ht="15" x14ac:dyDescent="0.2">
      <c r="A5" s="215">
        <v>1</v>
      </c>
      <c r="B5" s="216" t="s">
        <v>170</v>
      </c>
      <c r="C5" s="217">
        <v>21195</v>
      </c>
      <c r="D5" s="218" t="s">
        <v>80</v>
      </c>
      <c r="E5" s="219" t="s">
        <v>28</v>
      </c>
      <c r="F5" s="216" t="s">
        <v>167</v>
      </c>
      <c r="G5" s="220">
        <v>16</v>
      </c>
      <c r="H5" s="221">
        <f>G5*6</f>
        <v>96</v>
      </c>
      <c r="I5" s="221"/>
      <c r="J5" s="221">
        <f>I5*6</f>
        <v>0</v>
      </c>
      <c r="K5" s="221">
        <v>21</v>
      </c>
      <c r="L5" s="221">
        <f>IF(K5&gt;4,K5*2+4,K5*3)</f>
        <v>46</v>
      </c>
      <c r="M5" s="222"/>
      <c r="N5" s="221">
        <f>IF(M5&gt;4,M5*2+4,M5*3)</f>
        <v>0</v>
      </c>
      <c r="O5" s="222">
        <v>5</v>
      </c>
      <c r="P5" s="222">
        <f>O5*2</f>
        <v>10</v>
      </c>
      <c r="Q5" s="222">
        <v>7</v>
      </c>
      <c r="R5" s="222">
        <f>Q5*3</f>
        <v>21</v>
      </c>
      <c r="S5" s="223">
        <f>H5+J5+L5+N5+P5+R5</f>
        <v>173</v>
      </c>
      <c r="T5" s="215"/>
      <c r="U5" s="221">
        <f>IF(T5=0,0,6)</f>
        <v>0</v>
      </c>
      <c r="V5" s="221"/>
      <c r="W5" s="221">
        <f>V5*4</f>
        <v>0</v>
      </c>
      <c r="X5" s="221"/>
      <c r="Y5" s="221">
        <f>X5*3</f>
        <v>0</v>
      </c>
      <c r="Z5" s="221"/>
      <c r="AA5" s="221">
        <f>IF(Z5=0,0,6)</f>
        <v>0</v>
      </c>
      <c r="AB5" s="223">
        <f>U5+W5+Y5+AA5</f>
        <v>0</v>
      </c>
      <c r="AC5" s="215"/>
      <c r="AD5" s="221"/>
      <c r="AE5" s="223"/>
      <c r="AF5" s="215">
        <v>1</v>
      </c>
      <c r="AG5" s="221">
        <f>AF5*12</f>
        <v>12</v>
      </c>
      <c r="AH5" s="221"/>
      <c r="AI5" s="221">
        <f>AH5*5</f>
        <v>0</v>
      </c>
      <c r="AJ5" s="221">
        <v>1</v>
      </c>
      <c r="AK5" s="221">
        <f>AJ5*3</f>
        <v>3</v>
      </c>
      <c r="AL5" s="221"/>
      <c r="AM5" s="221">
        <f>AL5*1</f>
        <v>0</v>
      </c>
      <c r="AN5" s="221"/>
      <c r="AO5" s="221">
        <f>AN5*5</f>
        <v>0</v>
      </c>
      <c r="AP5" s="221"/>
      <c r="AQ5" s="221">
        <f>AP5*5</f>
        <v>0</v>
      </c>
      <c r="AR5" s="221"/>
      <c r="AS5" s="221">
        <f>AR5*1</f>
        <v>0</v>
      </c>
      <c r="AT5" s="178"/>
      <c r="AU5" s="178">
        <f>AT5*0.5</f>
        <v>0</v>
      </c>
      <c r="AV5" s="178"/>
      <c r="AW5" s="178">
        <f>AV5*1</f>
        <v>0</v>
      </c>
      <c r="AX5" s="179">
        <f>IF(AI5+AK5+AM5+AO5+AQ5+AS5+AU5+AW5&gt;10,10,AI5+AK5+AM5+AO5+AQ5+AS5+AU5+AW5)</f>
        <v>3</v>
      </c>
      <c r="AY5" s="224">
        <f>AG5+AX5</f>
        <v>15</v>
      </c>
      <c r="AZ5" s="225">
        <f>S5+AB5+AY5</f>
        <v>188</v>
      </c>
    </row>
    <row r="6" spans="1:52" s="244" customFormat="1" ht="15" x14ac:dyDescent="0.2">
      <c r="A6" s="215">
        <v>2</v>
      </c>
      <c r="B6" s="216" t="s">
        <v>168</v>
      </c>
      <c r="C6" s="217">
        <v>20656</v>
      </c>
      <c r="D6" s="218" t="s">
        <v>80</v>
      </c>
      <c r="E6" s="219" t="s">
        <v>28</v>
      </c>
      <c r="F6" s="216" t="s">
        <v>167</v>
      </c>
      <c r="G6" s="220">
        <v>16</v>
      </c>
      <c r="H6" s="221">
        <f>G6*6</f>
        <v>96</v>
      </c>
      <c r="I6" s="221"/>
      <c r="J6" s="221">
        <f>I6*6</f>
        <v>0</v>
      </c>
      <c r="K6" s="221">
        <v>15</v>
      </c>
      <c r="L6" s="221">
        <f>IF(K6&gt;4,K6*2+4,K6*3)</f>
        <v>34</v>
      </c>
      <c r="M6" s="222"/>
      <c r="N6" s="221">
        <f>IF(M6&gt;4,M6*2+4,M6*3)</f>
        <v>0</v>
      </c>
      <c r="O6" s="222">
        <v>5</v>
      </c>
      <c r="P6" s="222">
        <f>O6*2</f>
        <v>10</v>
      </c>
      <c r="Q6" s="222">
        <v>7</v>
      </c>
      <c r="R6" s="222">
        <f>Q6*3</f>
        <v>21</v>
      </c>
      <c r="S6" s="223">
        <f>H6+J6+L6+N6+P6+R6</f>
        <v>161</v>
      </c>
      <c r="T6" s="215"/>
      <c r="U6" s="221">
        <f>IF(T6=0,0,6)</f>
        <v>0</v>
      </c>
      <c r="V6" s="221"/>
      <c r="W6" s="221">
        <f>V6*4</f>
        <v>0</v>
      </c>
      <c r="X6" s="221"/>
      <c r="Y6" s="221">
        <f>X6*3</f>
        <v>0</v>
      </c>
      <c r="Z6" s="221"/>
      <c r="AA6" s="221">
        <f>IF(Z6=0,0,6)</f>
        <v>0</v>
      </c>
      <c r="AB6" s="223">
        <f>U6+W6+Y6+AA6</f>
        <v>0</v>
      </c>
      <c r="AC6" s="215"/>
      <c r="AD6" s="221"/>
      <c r="AE6" s="223"/>
      <c r="AF6" s="215">
        <v>1</v>
      </c>
      <c r="AG6" s="221">
        <f>AF6*12</f>
        <v>12</v>
      </c>
      <c r="AH6" s="221"/>
      <c r="AI6" s="221">
        <f>AH6*5</f>
        <v>0</v>
      </c>
      <c r="AJ6" s="221">
        <v>2</v>
      </c>
      <c r="AK6" s="221">
        <f>AJ6*3</f>
        <v>6</v>
      </c>
      <c r="AL6" s="221"/>
      <c r="AM6" s="221">
        <f>AL6*1</f>
        <v>0</v>
      </c>
      <c r="AN6" s="221"/>
      <c r="AO6" s="221">
        <f>AN6*5</f>
        <v>0</v>
      </c>
      <c r="AP6" s="221"/>
      <c r="AQ6" s="221">
        <f>AP6*5</f>
        <v>0</v>
      </c>
      <c r="AR6" s="221"/>
      <c r="AS6" s="221">
        <f>AR6*1</f>
        <v>0</v>
      </c>
      <c r="AT6" s="221"/>
      <c r="AU6" s="178">
        <f>AT6*0.5</f>
        <v>0</v>
      </c>
      <c r="AV6" s="221"/>
      <c r="AW6" s="178">
        <f>AV6*1</f>
        <v>0</v>
      </c>
      <c r="AX6" s="179">
        <f>IF(AI6+AK6+AM6+AO6+AQ6+AS6+AU6+AW6&gt;10,10,AI6+AK6+AM6+AO6+AQ6+AS6+AU6+AW6)</f>
        <v>6</v>
      </c>
      <c r="AY6" s="224">
        <f>AG6+AX6</f>
        <v>18</v>
      </c>
      <c r="AZ6" s="225">
        <f>S6+AB6+AY6</f>
        <v>179</v>
      </c>
    </row>
    <row r="7" spans="1:52" s="244" customFormat="1" ht="15.75" thickBot="1" x14ac:dyDescent="0.25">
      <c r="A7" s="215">
        <v>3</v>
      </c>
      <c r="B7" s="226" t="s">
        <v>169</v>
      </c>
      <c r="C7" s="227">
        <v>21268</v>
      </c>
      <c r="D7" s="228" t="s">
        <v>80</v>
      </c>
      <c r="E7" s="229" t="s">
        <v>28</v>
      </c>
      <c r="F7" s="226" t="s">
        <v>167</v>
      </c>
      <c r="G7" s="220">
        <v>14</v>
      </c>
      <c r="H7" s="230">
        <f>G7*6</f>
        <v>84</v>
      </c>
      <c r="I7" s="230"/>
      <c r="J7" s="230">
        <f>I7*6</f>
        <v>0</v>
      </c>
      <c r="K7" s="230">
        <v>16</v>
      </c>
      <c r="L7" s="230">
        <f>IF(K7&gt;4,K7*2+4,K7*3)</f>
        <v>36</v>
      </c>
      <c r="M7" s="231"/>
      <c r="N7" s="230">
        <f>IF(M7&gt;4,M7*2+4,M7*3)</f>
        <v>0</v>
      </c>
      <c r="O7" s="231">
        <v>5</v>
      </c>
      <c r="P7" s="231">
        <f>O7*2</f>
        <v>10</v>
      </c>
      <c r="Q7" s="231">
        <v>4</v>
      </c>
      <c r="R7" s="222">
        <f>Q7*3</f>
        <v>12</v>
      </c>
      <c r="S7" s="223">
        <f>H7+J7+L7+N7+P7+R7</f>
        <v>142</v>
      </c>
      <c r="T7" s="232"/>
      <c r="U7" s="230">
        <f>IF(T7=0,0,6)</f>
        <v>0</v>
      </c>
      <c r="V7" s="230"/>
      <c r="W7" s="230">
        <f>V7*4</f>
        <v>0</v>
      </c>
      <c r="X7" s="230"/>
      <c r="Y7" s="230">
        <f>X7*3</f>
        <v>0</v>
      </c>
      <c r="Z7" s="230"/>
      <c r="AA7" s="230">
        <f>IF(Z7=0,0,6)</f>
        <v>0</v>
      </c>
      <c r="AB7" s="233">
        <f>U7+W7+Y7+AA7</f>
        <v>0</v>
      </c>
      <c r="AC7" s="232"/>
      <c r="AD7" s="230"/>
      <c r="AE7" s="233"/>
      <c r="AF7" s="232">
        <v>1</v>
      </c>
      <c r="AG7" s="230">
        <f>AF7*12</f>
        <v>12</v>
      </c>
      <c r="AH7" s="230"/>
      <c r="AI7" s="230">
        <f>AH7*5</f>
        <v>0</v>
      </c>
      <c r="AJ7" s="230">
        <v>1</v>
      </c>
      <c r="AK7" s="230">
        <f>AJ7*3</f>
        <v>3</v>
      </c>
      <c r="AL7" s="230"/>
      <c r="AM7" s="230">
        <f>AL7*1</f>
        <v>0</v>
      </c>
      <c r="AN7" s="230"/>
      <c r="AO7" s="230">
        <f>AN7*5</f>
        <v>0</v>
      </c>
      <c r="AP7" s="230"/>
      <c r="AQ7" s="230">
        <f>AP7*5</f>
        <v>0</v>
      </c>
      <c r="AR7" s="230"/>
      <c r="AS7" s="230">
        <f>AR7*1</f>
        <v>0</v>
      </c>
      <c r="AT7" s="230"/>
      <c r="AU7" s="178">
        <f>AT7*0.5</f>
        <v>0</v>
      </c>
      <c r="AV7" s="230"/>
      <c r="AW7" s="178">
        <f>AV7*1</f>
        <v>0</v>
      </c>
      <c r="AX7" s="179">
        <f>IF(AI7+AK7+AM7+AO7+AQ7+AS7+AU7+AW7&gt;10,10,AI7+AK7+AM7+AO7+AQ7+AS7+AU7+AW7)</f>
        <v>3</v>
      </c>
      <c r="AY7" s="234">
        <f>AG7+AX7</f>
        <v>15</v>
      </c>
      <c r="AZ7" s="235">
        <f>S7+AB7+AY7</f>
        <v>157</v>
      </c>
    </row>
    <row r="13" spans="1:52" x14ac:dyDescent="0.2">
      <c r="B13" s="31"/>
    </row>
  </sheetData>
  <sheetProtection password="D67E" sheet="1" formatCells="0" formatColumns="0" formatRows="0" insertColumns="0" insertRows="0" insertHyperlinks="0" deleteColumns="0" deleteRows="0" sort="0" autoFilter="0" pivotTables="0"/>
  <mergeCells count="9">
    <mergeCell ref="AZ3:AZ4"/>
    <mergeCell ref="A1:AZ1"/>
    <mergeCell ref="A2:AZ2"/>
    <mergeCell ref="A3:D3"/>
    <mergeCell ref="AF3:AY3"/>
    <mergeCell ref="C4:D4"/>
    <mergeCell ref="G3:S3"/>
    <mergeCell ref="T3:AB3"/>
    <mergeCell ref="AC3:AE3"/>
  </mergeCells>
  <phoneticPr fontId="0" type="noConversion"/>
  <pageMargins left="0" right="0" top="0.98425196850393704" bottom="0.98425196850393704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AZ40"/>
  <sheetViews>
    <sheetView topLeftCell="A10" zoomScaleNormal="100" zoomScaleSheetLayoutView="87" workbookViewId="0">
      <selection activeCell="A10" sqref="A1:IV65536"/>
    </sheetView>
  </sheetViews>
  <sheetFormatPr defaultColWidth="9.14453125" defaultRowHeight="14.25" x14ac:dyDescent="0.2"/>
  <cols>
    <col min="1" max="1" width="4.70703125" style="1" customWidth="1"/>
    <col min="2" max="2" width="37.39453125" style="1" bestFit="1" customWidth="1"/>
    <col min="3" max="3" width="10.35546875" style="1" bestFit="1" customWidth="1"/>
    <col min="4" max="4" width="4.4375" style="1" bestFit="1" customWidth="1"/>
    <col min="5" max="5" width="3.62890625" style="2" bestFit="1" customWidth="1"/>
    <col min="6" max="6" width="9.28125" style="3" bestFit="1" customWidth="1"/>
    <col min="7" max="19" width="4.70703125" style="4" customWidth="1"/>
    <col min="20" max="20" width="5.37890625" style="4" customWidth="1"/>
    <col min="21" max="21" width="4.03515625" style="4" customWidth="1"/>
    <col min="22" max="22" width="3.8984375" style="4" customWidth="1"/>
    <col min="23" max="23" width="3.62890625" style="4" customWidth="1"/>
    <col min="24" max="24" width="4.70703125" style="4" customWidth="1"/>
    <col min="25" max="25" width="4.16796875" style="4" customWidth="1"/>
    <col min="26" max="26" width="4.3046875" style="4" customWidth="1"/>
    <col min="27" max="27" width="4.16796875" style="4" customWidth="1"/>
    <col min="28" max="28" width="4.83984375" style="4" customWidth="1"/>
    <col min="29" max="31" width="3.62890625" style="4" customWidth="1"/>
    <col min="32" max="32" width="3.8984375" style="4" customWidth="1"/>
    <col min="33" max="33" width="4.9765625" style="4" customWidth="1"/>
    <col min="34" max="34" width="3.8984375" style="4" customWidth="1"/>
    <col min="35" max="35" width="4.9765625" style="4" customWidth="1"/>
    <col min="36" max="36" width="3.8984375" style="4" customWidth="1"/>
    <col min="37" max="37" width="4.9765625" style="4" customWidth="1"/>
    <col min="38" max="38" width="3.8984375" style="4" customWidth="1"/>
    <col min="39" max="39" width="4.9765625" style="4" customWidth="1"/>
    <col min="40" max="40" width="8.33984375" style="4" customWidth="1"/>
    <col min="41" max="41" width="4.9765625" style="4" customWidth="1"/>
    <col min="42" max="42" width="3.8984375" style="4" customWidth="1"/>
    <col min="43" max="43" width="4.9765625" style="4" customWidth="1"/>
    <col min="44" max="44" width="3.8984375" style="4" customWidth="1"/>
    <col min="45" max="51" width="4.9765625" style="4" customWidth="1"/>
    <col min="52" max="52" width="8.203125" style="4" customWidth="1"/>
    <col min="53" max="16384" width="9.14453125" style="1"/>
  </cols>
  <sheetData>
    <row r="1" spans="1:52" ht="40.5" hidden="1" customHeight="1" x14ac:dyDescent="0.2">
      <c r="B1" s="6"/>
      <c r="C1" s="6"/>
      <c r="D1" s="7"/>
      <c r="E1" s="8"/>
      <c r="F1" s="9"/>
      <c r="G1" s="423" t="s">
        <v>6</v>
      </c>
      <c r="H1" s="424"/>
      <c r="I1" s="424"/>
      <c r="J1" s="424"/>
      <c r="K1" s="424"/>
      <c r="L1" s="424"/>
      <c r="M1" s="425"/>
      <c r="N1" s="425"/>
      <c r="O1" s="425"/>
      <c r="P1" s="425"/>
      <c r="Q1" s="425"/>
      <c r="R1" s="425"/>
      <c r="S1" s="426"/>
      <c r="T1" s="427" t="s">
        <v>11</v>
      </c>
      <c r="U1" s="424"/>
      <c r="V1" s="424"/>
      <c r="W1" s="424"/>
      <c r="X1" s="424"/>
      <c r="Y1" s="424"/>
      <c r="Z1" s="424"/>
      <c r="AA1" s="424"/>
      <c r="AB1" s="426"/>
      <c r="AC1" s="420" t="s">
        <v>12</v>
      </c>
      <c r="AD1" s="421"/>
      <c r="AE1" s="422"/>
      <c r="AF1" s="420" t="s">
        <v>23</v>
      </c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2"/>
      <c r="AZ1" s="10" t="s">
        <v>24</v>
      </c>
    </row>
    <row r="2" spans="1:52" ht="27" customHeight="1" x14ac:dyDescent="0.4">
      <c r="A2" s="414" t="s">
        <v>338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/>
      <c r="AS2" s="415"/>
      <c r="AT2" s="415"/>
      <c r="AU2" s="415"/>
      <c r="AV2" s="415"/>
      <c r="AW2" s="415"/>
      <c r="AX2" s="415"/>
      <c r="AY2" s="415"/>
      <c r="AZ2" s="416"/>
    </row>
    <row r="3" spans="1:52" s="4" customFormat="1" ht="30" customHeight="1" thickBot="1" x14ac:dyDescent="0.4">
      <c r="A3" s="417" t="s">
        <v>301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9"/>
    </row>
    <row r="4" spans="1:52" ht="27.75" customHeight="1" x14ac:dyDescent="0.2">
      <c r="A4" s="404" t="s">
        <v>347</v>
      </c>
      <c r="B4" s="405"/>
      <c r="C4" s="405"/>
      <c r="D4" s="405"/>
      <c r="E4" s="13"/>
      <c r="F4" s="13"/>
      <c r="G4" s="404" t="s">
        <v>6</v>
      </c>
      <c r="H4" s="405"/>
      <c r="I4" s="405"/>
      <c r="J4" s="405"/>
      <c r="K4" s="405"/>
      <c r="L4" s="405"/>
      <c r="M4" s="409"/>
      <c r="N4" s="409"/>
      <c r="O4" s="409"/>
      <c r="P4" s="409"/>
      <c r="Q4" s="409"/>
      <c r="R4" s="409"/>
      <c r="S4" s="410"/>
      <c r="T4" s="404" t="s">
        <v>11</v>
      </c>
      <c r="U4" s="405"/>
      <c r="V4" s="405"/>
      <c r="W4" s="405"/>
      <c r="X4" s="405"/>
      <c r="Y4" s="405"/>
      <c r="Z4" s="405"/>
      <c r="AA4" s="405"/>
      <c r="AB4" s="410"/>
      <c r="AC4" s="411" t="s">
        <v>12</v>
      </c>
      <c r="AD4" s="412"/>
      <c r="AE4" s="413"/>
      <c r="AF4" s="411" t="s">
        <v>23</v>
      </c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3"/>
      <c r="AZ4" s="406" t="s">
        <v>339</v>
      </c>
    </row>
    <row r="5" spans="1:52" ht="113.25" customHeight="1" x14ac:dyDescent="0.2">
      <c r="A5" s="51"/>
      <c r="B5" s="20" t="s">
        <v>0</v>
      </c>
      <c r="C5" s="407" t="s">
        <v>1</v>
      </c>
      <c r="D5" s="408"/>
      <c r="E5" s="19"/>
      <c r="F5" s="50"/>
      <c r="G5" s="27" t="s">
        <v>2</v>
      </c>
      <c r="H5" s="22" t="s">
        <v>3</v>
      </c>
      <c r="I5" s="22" t="s">
        <v>343</v>
      </c>
      <c r="J5" s="22" t="s">
        <v>3</v>
      </c>
      <c r="K5" s="22" t="s">
        <v>4</v>
      </c>
      <c r="L5" s="22" t="s">
        <v>3</v>
      </c>
      <c r="M5" s="22" t="s">
        <v>344</v>
      </c>
      <c r="N5" s="22" t="s">
        <v>3</v>
      </c>
      <c r="O5" s="22" t="s">
        <v>354</v>
      </c>
      <c r="P5" s="21" t="s">
        <v>3</v>
      </c>
      <c r="Q5" s="21" t="s">
        <v>355</v>
      </c>
      <c r="R5" s="21" t="s">
        <v>3</v>
      </c>
      <c r="S5" s="23" t="s">
        <v>5</v>
      </c>
      <c r="T5" s="24" t="s">
        <v>33</v>
      </c>
      <c r="U5" s="22" t="s">
        <v>3</v>
      </c>
      <c r="V5" s="26" t="s">
        <v>352</v>
      </c>
      <c r="W5" s="22" t="s">
        <v>3</v>
      </c>
      <c r="X5" s="26" t="s">
        <v>13</v>
      </c>
      <c r="Y5" s="22" t="s">
        <v>3</v>
      </c>
      <c r="Z5" s="26" t="s">
        <v>14</v>
      </c>
      <c r="AA5" s="22" t="s">
        <v>3</v>
      </c>
      <c r="AB5" s="23" t="s">
        <v>5</v>
      </c>
      <c r="AC5" s="27" t="s">
        <v>8</v>
      </c>
      <c r="AD5" s="22" t="s">
        <v>9</v>
      </c>
      <c r="AE5" s="28" t="s">
        <v>10</v>
      </c>
      <c r="AF5" s="29" t="s">
        <v>15</v>
      </c>
      <c r="AG5" s="22" t="s">
        <v>3</v>
      </c>
      <c r="AH5" s="30" t="s">
        <v>16</v>
      </c>
      <c r="AI5" s="22" t="s">
        <v>3</v>
      </c>
      <c r="AJ5" s="30" t="s">
        <v>17</v>
      </c>
      <c r="AK5" s="22" t="s">
        <v>3</v>
      </c>
      <c r="AL5" s="30" t="s">
        <v>18</v>
      </c>
      <c r="AM5" s="22" t="s">
        <v>3</v>
      </c>
      <c r="AN5" s="30" t="s">
        <v>19</v>
      </c>
      <c r="AO5" s="22" t="s">
        <v>3</v>
      </c>
      <c r="AP5" s="30" t="s">
        <v>20</v>
      </c>
      <c r="AQ5" s="22" t="s">
        <v>3</v>
      </c>
      <c r="AR5" s="30" t="s">
        <v>21</v>
      </c>
      <c r="AS5" s="22" t="s">
        <v>3</v>
      </c>
      <c r="AT5" s="14" t="s">
        <v>416</v>
      </c>
      <c r="AU5" s="14" t="s">
        <v>3</v>
      </c>
      <c r="AV5" s="73" t="s">
        <v>417</v>
      </c>
      <c r="AW5" s="73" t="s">
        <v>3</v>
      </c>
      <c r="AX5" s="74" t="s">
        <v>25</v>
      </c>
      <c r="AY5" s="23" t="s">
        <v>22</v>
      </c>
      <c r="AZ5" s="390"/>
    </row>
    <row r="6" spans="1:52" s="52" customFormat="1" ht="15" x14ac:dyDescent="0.2">
      <c r="A6" s="215">
        <v>1</v>
      </c>
      <c r="B6" s="216" t="s">
        <v>50</v>
      </c>
      <c r="C6" s="217">
        <v>23175</v>
      </c>
      <c r="D6" s="218" t="s">
        <v>26</v>
      </c>
      <c r="E6" s="219" t="s">
        <v>28</v>
      </c>
      <c r="F6" s="236" t="s">
        <v>27</v>
      </c>
      <c r="G6" s="215">
        <v>16</v>
      </c>
      <c r="H6" s="221">
        <f t="shared" ref="H6:H38" si="0">G6*6</f>
        <v>96</v>
      </c>
      <c r="I6" s="221"/>
      <c r="J6" s="221">
        <f t="shared" ref="J6:J38" si="1">I6*6</f>
        <v>0</v>
      </c>
      <c r="K6" s="221">
        <v>19</v>
      </c>
      <c r="L6" s="221">
        <f t="shared" ref="L6:L38" si="2">IF(K6&gt;4,K6*2+4,K6*3)</f>
        <v>42</v>
      </c>
      <c r="M6" s="222"/>
      <c r="N6" s="221">
        <f t="shared" ref="N6:N38" si="3">IF(M6&gt;4,M6*2+4,M6*3)</f>
        <v>0</v>
      </c>
      <c r="O6" s="222">
        <v>5</v>
      </c>
      <c r="P6" s="222">
        <f t="shared" ref="P6:P38" si="4">O6*2</f>
        <v>10</v>
      </c>
      <c r="Q6" s="222">
        <v>7</v>
      </c>
      <c r="R6" s="222">
        <f t="shared" ref="R6:R38" si="5">Q6*3</f>
        <v>21</v>
      </c>
      <c r="S6" s="223">
        <f t="shared" ref="S6:S38" si="6">H6+J6+L6+N6+P6+R6</f>
        <v>169</v>
      </c>
      <c r="T6" s="215"/>
      <c r="U6" s="221">
        <f t="shared" ref="U6:U38" si="7">IF(T6=0,0,6)</f>
        <v>0</v>
      </c>
      <c r="V6" s="221"/>
      <c r="W6" s="221">
        <f t="shared" ref="W6:W38" si="8">V6*4</f>
        <v>0</v>
      </c>
      <c r="X6" s="221"/>
      <c r="Y6" s="221">
        <f t="shared" ref="Y6:Y38" si="9">X6*3</f>
        <v>0</v>
      </c>
      <c r="Z6" s="221"/>
      <c r="AA6" s="221">
        <f t="shared" ref="AA6:AA38" si="10">IF(Z6=0,0,6)</f>
        <v>0</v>
      </c>
      <c r="AB6" s="223">
        <f t="shared" ref="AB6:AB38" si="11">U6+W6+Y6+AA6</f>
        <v>0</v>
      </c>
      <c r="AC6" s="215"/>
      <c r="AD6" s="221"/>
      <c r="AE6" s="223"/>
      <c r="AF6" s="215">
        <v>1</v>
      </c>
      <c r="AG6" s="221">
        <f t="shared" ref="AG6:AG38" si="12">AF6*12</f>
        <v>12</v>
      </c>
      <c r="AH6" s="221"/>
      <c r="AI6" s="221">
        <f t="shared" ref="AI6:AI38" si="13">AH6*5</f>
        <v>0</v>
      </c>
      <c r="AJ6" s="221">
        <v>1</v>
      </c>
      <c r="AK6" s="221">
        <f t="shared" ref="AK6:AK38" si="14">AJ6*3</f>
        <v>3</v>
      </c>
      <c r="AL6" s="221"/>
      <c r="AM6" s="221">
        <f t="shared" ref="AM6:AM38" si="15">AL6*1</f>
        <v>0</v>
      </c>
      <c r="AN6" s="221"/>
      <c r="AO6" s="221">
        <f t="shared" ref="AO6:AO38" si="16">AN6*5</f>
        <v>0</v>
      </c>
      <c r="AP6" s="221"/>
      <c r="AQ6" s="221">
        <f t="shared" ref="AQ6:AQ38" si="17">AP6*5</f>
        <v>0</v>
      </c>
      <c r="AR6" s="221"/>
      <c r="AS6" s="221">
        <f t="shared" ref="AS6:AS38" si="18">AR6*1</f>
        <v>0</v>
      </c>
      <c r="AT6" s="221"/>
      <c r="AU6" s="178">
        <f t="shared" ref="AU6:AU38" si="19">AT6*0.5</f>
        <v>0</v>
      </c>
      <c r="AV6" s="221"/>
      <c r="AW6" s="178">
        <f t="shared" ref="AW6:AW38" si="20">AV6*1</f>
        <v>0</v>
      </c>
      <c r="AX6" s="179">
        <f t="shared" ref="AX6:AX38" si="21">IF(AI6+AK6+AM6+AO6+AQ6+AS6+AU6+AW6&gt;10,10,AI6+AK6+AM6+AO6+AQ6+AS6+AU6+AW6)</f>
        <v>3</v>
      </c>
      <c r="AY6" s="224">
        <f t="shared" ref="AY6:AY38" si="22">AG6+AX6</f>
        <v>15</v>
      </c>
      <c r="AZ6" s="225">
        <f t="shared" ref="AZ6:AZ38" si="23">S6+AB6+AY6</f>
        <v>184</v>
      </c>
    </row>
    <row r="7" spans="1:52" s="52" customFormat="1" ht="15" x14ac:dyDescent="0.2">
      <c r="A7" s="215">
        <v>2</v>
      </c>
      <c r="B7" s="216" t="s">
        <v>48</v>
      </c>
      <c r="C7" s="217">
        <v>23025</v>
      </c>
      <c r="D7" s="218" t="s">
        <v>26</v>
      </c>
      <c r="E7" s="219" t="s">
        <v>28</v>
      </c>
      <c r="F7" s="236" t="s">
        <v>27</v>
      </c>
      <c r="G7" s="215">
        <v>16</v>
      </c>
      <c r="H7" s="221">
        <f t="shared" si="0"/>
        <v>96</v>
      </c>
      <c r="I7" s="221"/>
      <c r="J7" s="221">
        <f t="shared" si="1"/>
        <v>0</v>
      </c>
      <c r="K7" s="221">
        <v>15</v>
      </c>
      <c r="L7" s="221">
        <f t="shared" si="2"/>
        <v>34</v>
      </c>
      <c r="M7" s="222"/>
      <c r="N7" s="221">
        <f t="shared" si="3"/>
        <v>0</v>
      </c>
      <c r="O7" s="222">
        <v>5</v>
      </c>
      <c r="P7" s="222">
        <f t="shared" si="4"/>
        <v>10</v>
      </c>
      <c r="Q7" s="222">
        <v>7</v>
      </c>
      <c r="R7" s="222">
        <f t="shared" si="5"/>
        <v>21</v>
      </c>
      <c r="S7" s="223">
        <f t="shared" si="6"/>
        <v>161</v>
      </c>
      <c r="T7" s="215"/>
      <c r="U7" s="221">
        <f t="shared" si="7"/>
        <v>0</v>
      </c>
      <c r="V7" s="221"/>
      <c r="W7" s="221">
        <f t="shared" si="8"/>
        <v>0</v>
      </c>
      <c r="X7" s="221"/>
      <c r="Y7" s="221">
        <f t="shared" si="9"/>
        <v>0</v>
      </c>
      <c r="Z7" s="221"/>
      <c r="AA7" s="221">
        <f t="shared" si="10"/>
        <v>0</v>
      </c>
      <c r="AB7" s="223">
        <f t="shared" si="11"/>
        <v>0</v>
      </c>
      <c r="AC7" s="215"/>
      <c r="AD7" s="221"/>
      <c r="AE7" s="223"/>
      <c r="AF7" s="215">
        <v>1</v>
      </c>
      <c r="AG7" s="221">
        <f t="shared" si="12"/>
        <v>12</v>
      </c>
      <c r="AH7" s="221"/>
      <c r="AI7" s="221">
        <f t="shared" si="13"/>
        <v>0</v>
      </c>
      <c r="AJ7" s="221">
        <v>1</v>
      </c>
      <c r="AK7" s="221">
        <f t="shared" si="14"/>
        <v>3</v>
      </c>
      <c r="AL7" s="221"/>
      <c r="AM7" s="221">
        <f t="shared" si="15"/>
        <v>0</v>
      </c>
      <c r="AN7" s="221">
        <v>1</v>
      </c>
      <c r="AO7" s="221">
        <f t="shared" si="16"/>
        <v>5</v>
      </c>
      <c r="AP7" s="221"/>
      <c r="AQ7" s="221">
        <f t="shared" si="17"/>
        <v>0</v>
      </c>
      <c r="AR7" s="221">
        <v>1</v>
      </c>
      <c r="AS7" s="221">
        <f t="shared" si="18"/>
        <v>1</v>
      </c>
      <c r="AT7" s="221"/>
      <c r="AU7" s="178">
        <f t="shared" si="19"/>
        <v>0</v>
      </c>
      <c r="AV7" s="221"/>
      <c r="AW7" s="178">
        <f t="shared" si="20"/>
        <v>0</v>
      </c>
      <c r="AX7" s="179">
        <f t="shared" si="21"/>
        <v>9</v>
      </c>
      <c r="AY7" s="224">
        <f t="shared" si="22"/>
        <v>21</v>
      </c>
      <c r="AZ7" s="225">
        <f t="shared" si="23"/>
        <v>182</v>
      </c>
    </row>
    <row r="8" spans="1:52" s="52" customFormat="1" ht="15" x14ac:dyDescent="0.2">
      <c r="A8" s="215">
        <v>3</v>
      </c>
      <c r="B8" s="216" t="s">
        <v>58</v>
      </c>
      <c r="C8" s="217">
        <v>23117</v>
      </c>
      <c r="D8" s="218" t="s">
        <v>26</v>
      </c>
      <c r="E8" s="219" t="s">
        <v>28</v>
      </c>
      <c r="F8" s="236" t="s">
        <v>27</v>
      </c>
      <c r="G8" s="215">
        <v>16</v>
      </c>
      <c r="H8" s="221">
        <f t="shared" si="0"/>
        <v>96</v>
      </c>
      <c r="I8" s="221"/>
      <c r="J8" s="221">
        <f t="shared" si="1"/>
        <v>0</v>
      </c>
      <c r="K8" s="221">
        <v>19</v>
      </c>
      <c r="L8" s="221">
        <f t="shared" si="2"/>
        <v>42</v>
      </c>
      <c r="M8" s="222"/>
      <c r="N8" s="221">
        <f t="shared" si="3"/>
        <v>0</v>
      </c>
      <c r="O8" s="222">
        <v>5</v>
      </c>
      <c r="P8" s="222">
        <f t="shared" si="4"/>
        <v>10</v>
      </c>
      <c r="Q8" s="222">
        <v>7</v>
      </c>
      <c r="R8" s="222">
        <f t="shared" si="5"/>
        <v>21</v>
      </c>
      <c r="S8" s="223">
        <f t="shared" si="6"/>
        <v>169</v>
      </c>
      <c r="T8" s="215"/>
      <c r="U8" s="221">
        <f t="shared" si="7"/>
        <v>0</v>
      </c>
      <c r="V8" s="221"/>
      <c r="W8" s="221">
        <f t="shared" si="8"/>
        <v>0</v>
      </c>
      <c r="X8" s="221"/>
      <c r="Y8" s="221">
        <f t="shared" si="9"/>
        <v>0</v>
      </c>
      <c r="Z8" s="221"/>
      <c r="AA8" s="221">
        <f t="shared" si="10"/>
        <v>0</v>
      </c>
      <c r="AB8" s="223">
        <f t="shared" si="11"/>
        <v>0</v>
      </c>
      <c r="AC8" s="215"/>
      <c r="AD8" s="221"/>
      <c r="AE8" s="223"/>
      <c r="AF8" s="215">
        <v>1</v>
      </c>
      <c r="AG8" s="221">
        <f t="shared" si="12"/>
        <v>12</v>
      </c>
      <c r="AH8" s="221"/>
      <c r="AI8" s="221">
        <f t="shared" si="13"/>
        <v>0</v>
      </c>
      <c r="AJ8" s="221"/>
      <c r="AK8" s="221">
        <f t="shared" si="14"/>
        <v>0</v>
      </c>
      <c r="AL8" s="221"/>
      <c r="AM8" s="221">
        <f t="shared" si="15"/>
        <v>0</v>
      </c>
      <c r="AN8" s="221"/>
      <c r="AO8" s="221">
        <f t="shared" si="16"/>
        <v>0</v>
      </c>
      <c r="AP8" s="221"/>
      <c r="AQ8" s="221">
        <f t="shared" si="17"/>
        <v>0</v>
      </c>
      <c r="AR8" s="221"/>
      <c r="AS8" s="221">
        <f t="shared" si="18"/>
        <v>0</v>
      </c>
      <c r="AT8" s="221"/>
      <c r="AU8" s="178">
        <f t="shared" si="19"/>
        <v>0</v>
      </c>
      <c r="AV8" s="221"/>
      <c r="AW8" s="178">
        <f t="shared" si="20"/>
        <v>0</v>
      </c>
      <c r="AX8" s="179">
        <f t="shared" si="21"/>
        <v>0</v>
      </c>
      <c r="AY8" s="224">
        <f t="shared" si="22"/>
        <v>12</v>
      </c>
      <c r="AZ8" s="225">
        <f t="shared" si="23"/>
        <v>181</v>
      </c>
    </row>
    <row r="9" spans="1:52" s="52" customFormat="1" ht="15" x14ac:dyDescent="0.2">
      <c r="A9" s="215">
        <v>4</v>
      </c>
      <c r="B9" s="216" t="s">
        <v>54</v>
      </c>
      <c r="C9" s="217">
        <v>21073</v>
      </c>
      <c r="D9" s="218" t="s">
        <v>26</v>
      </c>
      <c r="E9" s="219" t="s">
        <v>28</v>
      </c>
      <c r="F9" s="236" t="s">
        <v>27</v>
      </c>
      <c r="G9" s="215">
        <v>16</v>
      </c>
      <c r="H9" s="221">
        <f t="shared" si="0"/>
        <v>96</v>
      </c>
      <c r="I9" s="221"/>
      <c r="J9" s="221">
        <f t="shared" si="1"/>
        <v>0</v>
      </c>
      <c r="K9" s="221">
        <v>18</v>
      </c>
      <c r="L9" s="221">
        <f t="shared" si="2"/>
        <v>40</v>
      </c>
      <c r="M9" s="222"/>
      <c r="N9" s="221">
        <f t="shared" si="3"/>
        <v>0</v>
      </c>
      <c r="O9" s="222">
        <v>5</v>
      </c>
      <c r="P9" s="222">
        <f t="shared" si="4"/>
        <v>10</v>
      </c>
      <c r="Q9" s="222">
        <v>7</v>
      </c>
      <c r="R9" s="222">
        <f t="shared" si="5"/>
        <v>21</v>
      </c>
      <c r="S9" s="223">
        <f t="shared" si="6"/>
        <v>167</v>
      </c>
      <c r="T9" s="215"/>
      <c r="U9" s="221">
        <f t="shared" si="7"/>
        <v>0</v>
      </c>
      <c r="V9" s="221"/>
      <c r="W9" s="221">
        <f t="shared" si="8"/>
        <v>0</v>
      </c>
      <c r="X9" s="221"/>
      <c r="Y9" s="221">
        <f t="shared" si="9"/>
        <v>0</v>
      </c>
      <c r="Z9" s="221"/>
      <c r="AA9" s="221">
        <f t="shared" si="10"/>
        <v>0</v>
      </c>
      <c r="AB9" s="223">
        <f t="shared" si="11"/>
        <v>0</v>
      </c>
      <c r="AC9" s="215"/>
      <c r="AD9" s="221"/>
      <c r="AE9" s="223"/>
      <c r="AF9" s="215">
        <v>1</v>
      </c>
      <c r="AG9" s="221">
        <f t="shared" si="12"/>
        <v>12</v>
      </c>
      <c r="AH9" s="221"/>
      <c r="AI9" s="221">
        <f t="shared" si="13"/>
        <v>0</v>
      </c>
      <c r="AJ9" s="221"/>
      <c r="AK9" s="221">
        <f t="shared" si="14"/>
        <v>0</v>
      </c>
      <c r="AL9" s="221"/>
      <c r="AM9" s="221">
        <f t="shared" si="15"/>
        <v>0</v>
      </c>
      <c r="AN9" s="221"/>
      <c r="AO9" s="221">
        <f t="shared" si="16"/>
        <v>0</v>
      </c>
      <c r="AP9" s="221"/>
      <c r="AQ9" s="221">
        <f t="shared" si="17"/>
        <v>0</v>
      </c>
      <c r="AR9" s="221"/>
      <c r="AS9" s="221">
        <f t="shared" si="18"/>
        <v>0</v>
      </c>
      <c r="AT9" s="221"/>
      <c r="AU9" s="178">
        <f t="shared" si="19"/>
        <v>0</v>
      </c>
      <c r="AV9" s="221"/>
      <c r="AW9" s="178">
        <f t="shared" si="20"/>
        <v>0</v>
      </c>
      <c r="AX9" s="179">
        <f t="shared" si="21"/>
        <v>0</v>
      </c>
      <c r="AY9" s="224">
        <f t="shared" si="22"/>
        <v>12</v>
      </c>
      <c r="AZ9" s="225">
        <f t="shared" si="23"/>
        <v>179</v>
      </c>
    </row>
    <row r="10" spans="1:52" s="52" customFormat="1" ht="15" x14ac:dyDescent="0.2">
      <c r="A10" s="215">
        <v>5</v>
      </c>
      <c r="B10" s="216" t="s">
        <v>52</v>
      </c>
      <c r="C10" s="217">
        <v>23093</v>
      </c>
      <c r="D10" s="218" t="s">
        <v>26</v>
      </c>
      <c r="E10" s="219" t="s">
        <v>28</v>
      </c>
      <c r="F10" s="236" t="s">
        <v>27</v>
      </c>
      <c r="G10" s="215">
        <v>16</v>
      </c>
      <c r="H10" s="221">
        <f t="shared" si="0"/>
        <v>96</v>
      </c>
      <c r="I10" s="221"/>
      <c r="J10" s="221">
        <f t="shared" si="1"/>
        <v>0</v>
      </c>
      <c r="K10" s="221">
        <v>16</v>
      </c>
      <c r="L10" s="221">
        <f t="shared" si="2"/>
        <v>36</v>
      </c>
      <c r="M10" s="222"/>
      <c r="N10" s="221">
        <f t="shared" si="3"/>
        <v>0</v>
      </c>
      <c r="O10" s="222">
        <v>5</v>
      </c>
      <c r="P10" s="222">
        <f t="shared" si="4"/>
        <v>10</v>
      </c>
      <c r="Q10" s="222">
        <v>7</v>
      </c>
      <c r="R10" s="222">
        <f t="shared" si="5"/>
        <v>21</v>
      </c>
      <c r="S10" s="223">
        <f t="shared" si="6"/>
        <v>163</v>
      </c>
      <c r="T10" s="215"/>
      <c r="U10" s="221">
        <f t="shared" si="7"/>
        <v>0</v>
      </c>
      <c r="V10" s="221"/>
      <c r="W10" s="221">
        <f t="shared" si="8"/>
        <v>0</v>
      </c>
      <c r="X10" s="221"/>
      <c r="Y10" s="221">
        <f t="shared" si="9"/>
        <v>0</v>
      </c>
      <c r="Z10" s="221"/>
      <c r="AA10" s="221">
        <f t="shared" si="10"/>
        <v>0</v>
      </c>
      <c r="AB10" s="223">
        <f t="shared" si="11"/>
        <v>0</v>
      </c>
      <c r="AC10" s="215"/>
      <c r="AD10" s="221"/>
      <c r="AE10" s="223"/>
      <c r="AF10" s="215">
        <v>1</v>
      </c>
      <c r="AG10" s="221">
        <f t="shared" si="12"/>
        <v>12</v>
      </c>
      <c r="AH10" s="221"/>
      <c r="AI10" s="221">
        <f t="shared" si="13"/>
        <v>0</v>
      </c>
      <c r="AJ10" s="221">
        <v>1</v>
      </c>
      <c r="AK10" s="221">
        <f t="shared" si="14"/>
        <v>3</v>
      </c>
      <c r="AL10" s="221"/>
      <c r="AM10" s="221">
        <f t="shared" si="15"/>
        <v>0</v>
      </c>
      <c r="AN10" s="221"/>
      <c r="AO10" s="221">
        <f t="shared" si="16"/>
        <v>0</v>
      </c>
      <c r="AP10" s="221"/>
      <c r="AQ10" s="221">
        <f t="shared" si="17"/>
        <v>0</v>
      </c>
      <c r="AR10" s="221">
        <v>1</v>
      </c>
      <c r="AS10" s="221">
        <f t="shared" si="18"/>
        <v>1</v>
      </c>
      <c r="AT10" s="221"/>
      <c r="AU10" s="178">
        <f t="shared" si="19"/>
        <v>0</v>
      </c>
      <c r="AV10" s="221"/>
      <c r="AW10" s="178">
        <f t="shared" si="20"/>
        <v>0</v>
      </c>
      <c r="AX10" s="179">
        <f t="shared" si="21"/>
        <v>4</v>
      </c>
      <c r="AY10" s="224">
        <f t="shared" si="22"/>
        <v>16</v>
      </c>
      <c r="AZ10" s="225">
        <f t="shared" si="23"/>
        <v>179</v>
      </c>
    </row>
    <row r="11" spans="1:52" s="52" customFormat="1" ht="15" x14ac:dyDescent="0.2">
      <c r="A11" s="215">
        <v>6</v>
      </c>
      <c r="B11" s="216" t="s">
        <v>318</v>
      </c>
      <c r="C11" s="217">
        <v>20504</v>
      </c>
      <c r="D11" s="218" t="s">
        <v>26</v>
      </c>
      <c r="E11" s="219" t="s">
        <v>28</v>
      </c>
      <c r="F11" s="236" t="s">
        <v>27</v>
      </c>
      <c r="G11" s="215">
        <v>16</v>
      </c>
      <c r="H11" s="221">
        <f t="shared" si="0"/>
        <v>96</v>
      </c>
      <c r="I11" s="221"/>
      <c r="J11" s="221">
        <f t="shared" si="1"/>
        <v>0</v>
      </c>
      <c r="K11" s="221">
        <v>16</v>
      </c>
      <c r="L11" s="221">
        <f t="shared" si="2"/>
        <v>36</v>
      </c>
      <c r="M11" s="222"/>
      <c r="N11" s="221">
        <f t="shared" si="3"/>
        <v>0</v>
      </c>
      <c r="O11" s="222">
        <v>5</v>
      </c>
      <c r="P11" s="222">
        <f t="shared" si="4"/>
        <v>10</v>
      </c>
      <c r="Q11" s="222">
        <v>7</v>
      </c>
      <c r="R11" s="222">
        <f t="shared" si="5"/>
        <v>21</v>
      </c>
      <c r="S11" s="223">
        <f t="shared" si="6"/>
        <v>163</v>
      </c>
      <c r="T11" s="215"/>
      <c r="U11" s="221">
        <f t="shared" si="7"/>
        <v>0</v>
      </c>
      <c r="V11" s="221"/>
      <c r="W11" s="221">
        <f t="shared" si="8"/>
        <v>0</v>
      </c>
      <c r="X11" s="221"/>
      <c r="Y11" s="221">
        <f t="shared" si="9"/>
        <v>0</v>
      </c>
      <c r="Z11" s="221"/>
      <c r="AA11" s="221">
        <f t="shared" si="10"/>
        <v>0</v>
      </c>
      <c r="AB11" s="223">
        <f t="shared" si="11"/>
        <v>0</v>
      </c>
      <c r="AC11" s="215"/>
      <c r="AD11" s="221"/>
      <c r="AE11" s="223"/>
      <c r="AF11" s="215">
        <v>1</v>
      </c>
      <c r="AG11" s="221">
        <f t="shared" si="12"/>
        <v>12</v>
      </c>
      <c r="AH11" s="221"/>
      <c r="AI11" s="221">
        <f t="shared" si="13"/>
        <v>0</v>
      </c>
      <c r="AJ11" s="221">
        <v>1</v>
      </c>
      <c r="AK11" s="221">
        <f t="shared" si="14"/>
        <v>3</v>
      </c>
      <c r="AL11" s="221"/>
      <c r="AM11" s="221">
        <f t="shared" si="15"/>
        <v>0</v>
      </c>
      <c r="AN11" s="221"/>
      <c r="AO11" s="221">
        <f t="shared" si="16"/>
        <v>0</v>
      </c>
      <c r="AP11" s="221"/>
      <c r="AQ11" s="221">
        <f t="shared" si="17"/>
        <v>0</v>
      </c>
      <c r="AR11" s="221"/>
      <c r="AS11" s="221">
        <f t="shared" si="18"/>
        <v>0</v>
      </c>
      <c r="AT11" s="221"/>
      <c r="AU11" s="178">
        <f t="shared" si="19"/>
        <v>0</v>
      </c>
      <c r="AV11" s="221"/>
      <c r="AW11" s="178">
        <f t="shared" si="20"/>
        <v>0</v>
      </c>
      <c r="AX11" s="179">
        <f t="shared" si="21"/>
        <v>3</v>
      </c>
      <c r="AY11" s="224">
        <f t="shared" si="22"/>
        <v>15</v>
      </c>
      <c r="AZ11" s="225">
        <f t="shared" si="23"/>
        <v>178</v>
      </c>
    </row>
    <row r="12" spans="1:52" s="52" customFormat="1" ht="15" x14ac:dyDescent="0.2">
      <c r="A12" s="215">
        <v>7</v>
      </c>
      <c r="B12" s="216" t="s">
        <v>30</v>
      </c>
      <c r="C12" s="217">
        <v>23027</v>
      </c>
      <c r="D12" s="218" t="s">
        <v>26</v>
      </c>
      <c r="E12" s="219" t="s">
        <v>28</v>
      </c>
      <c r="F12" s="236" t="s">
        <v>27</v>
      </c>
      <c r="G12" s="215">
        <v>16</v>
      </c>
      <c r="H12" s="221">
        <f t="shared" si="0"/>
        <v>96</v>
      </c>
      <c r="I12" s="221"/>
      <c r="J12" s="221">
        <f t="shared" si="1"/>
        <v>0</v>
      </c>
      <c r="K12" s="221">
        <v>16</v>
      </c>
      <c r="L12" s="221">
        <f t="shared" si="2"/>
        <v>36</v>
      </c>
      <c r="M12" s="222"/>
      <c r="N12" s="221">
        <f t="shared" si="3"/>
        <v>0</v>
      </c>
      <c r="O12" s="222">
        <v>5</v>
      </c>
      <c r="P12" s="222">
        <f t="shared" si="4"/>
        <v>10</v>
      </c>
      <c r="Q12" s="222">
        <v>7</v>
      </c>
      <c r="R12" s="222">
        <f t="shared" si="5"/>
        <v>21</v>
      </c>
      <c r="S12" s="223">
        <f t="shared" si="6"/>
        <v>163</v>
      </c>
      <c r="T12" s="215"/>
      <c r="U12" s="221">
        <f t="shared" si="7"/>
        <v>0</v>
      </c>
      <c r="V12" s="221"/>
      <c r="W12" s="221">
        <f t="shared" si="8"/>
        <v>0</v>
      </c>
      <c r="X12" s="221"/>
      <c r="Y12" s="221">
        <f t="shared" si="9"/>
        <v>0</v>
      </c>
      <c r="Z12" s="221"/>
      <c r="AA12" s="221">
        <f t="shared" si="10"/>
        <v>0</v>
      </c>
      <c r="AB12" s="223">
        <f t="shared" si="11"/>
        <v>0</v>
      </c>
      <c r="AC12" s="215"/>
      <c r="AD12" s="221"/>
      <c r="AE12" s="223"/>
      <c r="AF12" s="215">
        <v>1</v>
      </c>
      <c r="AG12" s="221">
        <f t="shared" si="12"/>
        <v>12</v>
      </c>
      <c r="AH12" s="221"/>
      <c r="AI12" s="221">
        <f t="shared" si="13"/>
        <v>0</v>
      </c>
      <c r="AJ12" s="221">
        <v>1</v>
      </c>
      <c r="AK12" s="221">
        <f t="shared" si="14"/>
        <v>3</v>
      </c>
      <c r="AL12" s="221"/>
      <c r="AM12" s="221">
        <f t="shared" si="15"/>
        <v>0</v>
      </c>
      <c r="AN12" s="221"/>
      <c r="AO12" s="221">
        <f t="shared" si="16"/>
        <v>0</v>
      </c>
      <c r="AP12" s="221"/>
      <c r="AQ12" s="221">
        <f t="shared" si="17"/>
        <v>0</v>
      </c>
      <c r="AR12" s="221"/>
      <c r="AS12" s="221">
        <f t="shared" si="18"/>
        <v>0</v>
      </c>
      <c r="AT12" s="221"/>
      <c r="AU12" s="178">
        <f t="shared" si="19"/>
        <v>0</v>
      </c>
      <c r="AV12" s="221"/>
      <c r="AW12" s="178">
        <f t="shared" si="20"/>
        <v>0</v>
      </c>
      <c r="AX12" s="179">
        <f t="shared" si="21"/>
        <v>3</v>
      </c>
      <c r="AY12" s="224">
        <f t="shared" si="22"/>
        <v>15</v>
      </c>
      <c r="AZ12" s="225">
        <f t="shared" si="23"/>
        <v>178</v>
      </c>
    </row>
    <row r="13" spans="1:52" s="52" customFormat="1" ht="15" x14ac:dyDescent="0.2">
      <c r="A13" s="215">
        <v>8</v>
      </c>
      <c r="B13" s="216" t="s">
        <v>57</v>
      </c>
      <c r="C13" s="217">
        <v>24398</v>
      </c>
      <c r="D13" s="218" t="s">
        <v>26</v>
      </c>
      <c r="E13" s="219" t="s">
        <v>28</v>
      </c>
      <c r="F13" s="236" t="s">
        <v>27</v>
      </c>
      <c r="G13" s="215">
        <v>16</v>
      </c>
      <c r="H13" s="221">
        <f t="shared" si="0"/>
        <v>96</v>
      </c>
      <c r="I13" s="221"/>
      <c r="J13" s="221">
        <f t="shared" si="1"/>
        <v>0</v>
      </c>
      <c r="K13" s="221">
        <v>16</v>
      </c>
      <c r="L13" s="221">
        <f t="shared" si="2"/>
        <v>36</v>
      </c>
      <c r="M13" s="222"/>
      <c r="N13" s="221">
        <f t="shared" si="3"/>
        <v>0</v>
      </c>
      <c r="O13" s="222">
        <v>5</v>
      </c>
      <c r="P13" s="222">
        <f t="shared" si="4"/>
        <v>10</v>
      </c>
      <c r="Q13" s="222">
        <v>7</v>
      </c>
      <c r="R13" s="222">
        <f t="shared" si="5"/>
        <v>21</v>
      </c>
      <c r="S13" s="223">
        <f t="shared" si="6"/>
        <v>163</v>
      </c>
      <c r="T13" s="215"/>
      <c r="U13" s="221">
        <f t="shared" si="7"/>
        <v>0</v>
      </c>
      <c r="V13" s="221"/>
      <c r="W13" s="221">
        <f t="shared" si="8"/>
        <v>0</v>
      </c>
      <c r="X13" s="221"/>
      <c r="Y13" s="221">
        <f t="shared" si="9"/>
        <v>0</v>
      </c>
      <c r="Z13" s="221"/>
      <c r="AA13" s="221">
        <f t="shared" si="10"/>
        <v>0</v>
      </c>
      <c r="AB13" s="223">
        <f t="shared" si="11"/>
        <v>0</v>
      </c>
      <c r="AC13" s="215"/>
      <c r="AD13" s="221"/>
      <c r="AE13" s="223"/>
      <c r="AF13" s="215">
        <v>1</v>
      </c>
      <c r="AG13" s="221">
        <f t="shared" si="12"/>
        <v>12</v>
      </c>
      <c r="AH13" s="221"/>
      <c r="AI13" s="221">
        <f t="shared" si="13"/>
        <v>0</v>
      </c>
      <c r="AJ13" s="221">
        <v>1</v>
      </c>
      <c r="AK13" s="221">
        <f t="shared" si="14"/>
        <v>3</v>
      </c>
      <c r="AL13" s="221"/>
      <c r="AM13" s="221">
        <f t="shared" si="15"/>
        <v>0</v>
      </c>
      <c r="AN13" s="221"/>
      <c r="AO13" s="221">
        <f t="shared" si="16"/>
        <v>0</v>
      </c>
      <c r="AP13" s="221"/>
      <c r="AQ13" s="221">
        <f t="shared" si="17"/>
        <v>0</v>
      </c>
      <c r="AR13" s="221"/>
      <c r="AS13" s="221">
        <f t="shared" si="18"/>
        <v>0</v>
      </c>
      <c r="AT13" s="221"/>
      <c r="AU13" s="178">
        <f t="shared" si="19"/>
        <v>0</v>
      </c>
      <c r="AV13" s="221"/>
      <c r="AW13" s="178">
        <f t="shared" si="20"/>
        <v>0</v>
      </c>
      <c r="AX13" s="179">
        <f t="shared" si="21"/>
        <v>3</v>
      </c>
      <c r="AY13" s="224">
        <f t="shared" si="22"/>
        <v>15</v>
      </c>
      <c r="AZ13" s="225">
        <f t="shared" si="23"/>
        <v>178</v>
      </c>
    </row>
    <row r="14" spans="1:52" s="52" customFormat="1" ht="15" x14ac:dyDescent="0.2">
      <c r="A14" s="215">
        <v>9</v>
      </c>
      <c r="B14" s="216" t="s">
        <v>46</v>
      </c>
      <c r="C14" s="217">
        <v>20814</v>
      </c>
      <c r="D14" s="218" t="s">
        <v>47</v>
      </c>
      <c r="E14" s="219" t="s">
        <v>28</v>
      </c>
      <c r="F14" s="236" t="s">
        <v>27</v>
      </c>
      <c r="G14" s="215">
        <v>14</v>
      </c>
      <c r="H14" s="221">
        <f t="shared" si="0"/>
        <v>84</v>
      </c>
      <c r="I14" s="221"/>
      <c r="J14" s="221">
        <f t="shared" si="1"/>
        <v>0</v>
      </c>
      <c r="K14" s="221">
        <v>19</v>
      </c>
      <c r="L14" s="221">
        <f t="shared" si="2"/>
        <v>42</v>
      </c>
      <c r="M14" s="222"/>
      <c r="N14" s="221">
        <f t="shared" si="3"/>
        <v>0</v>
      </c>
      <c r="O14" s="222">
        <v>5</v>
      </c>
      <c r="P14" s="222">
        <f t="shared" si="4"/>
        <v>10</v>
      </c>
      <c r="Q14" s="222">
        <v>7</v>
      </c>
      <c r="R14" s="222">
        <f t="shared" si="5"/>
        <v>21</v>
      </c>
      <c r="S14" s="223">
        <f t="shared" si="6"/>
        <v>157</v>
      </c>
      <c r="T14" s="215"/>
      <c r="U14" s="221">
        <f t="shared" si="7"/>
        <v>0</v>
      </c>
      <c r="V14" s="221"/>
      <c r="W14" s="221">
        <f t="shared" si="8"/>
        <v>0</v>
      </c>
      <c r="X14" s="221"/>
      <c r="Y14" s="221">
        <f t="shared" si="9"/>
        <v>0</v>
      </c>
      <c r="Z14" s="221"/>
      <c r="AA14" s="221">
        <f t="shared" si="10"/>
        <v>0</v>
      </c>
      <c r="AB14" s="223">
        <f t="shared" si="11"/>
        <v>0</v>
      </c>
      <c r="AC14" s="215"/>
      <c r="AD14" s="221"/>
      <c r="AE14" s="223"/>
      <c r="AF14" s="215">
        <v>1</v>
      </c>
      <c r="AG14" s="221">
        <f t="shared" si="12"/>
        <v>12</v>
      </c>
      <c r="AH14" s="221"/>
      <c r="AI14" s="221">
        <f t="shared" si="13"/>
        <v>0</v>
      </c>
      <c r="AJ14" s="221">
        <v>1</v>
      </c>
      <c r="AK14" s="221">
        <f t="shared" si="14"/>
        <v>3</v>
      </c>
      <c r="AL14" s="221"/>
      <c r="AM14" s="221">
        <f t="shared" si="15"/>
        <v>0</v>
      </c>
      <c r="AN14" s="221">
        <v>1</v>
      </c>
      <c r="AO14" s="221">
        <f t="shared" si="16"/>
        <v>5</v>
      </c>
      <c r="AP14" s="221"/>
      <c r="AQ14" s="221">
        <f t="shared" si="17"/>
        <v>0</v>
      </c>
      <c r="AR14" s="221"/>
      <c r="AS14" s="221">
        <f t="shared" si="18"/>
        <v>0</v>
      </c>
      <c r="AT14" s="221"/>
      <c r="AU14" s="178">
        <f t="shared" si="19"/>
        <v>0</v>
      </c>
      <c r="AV14" s="221"/>
      <c r="AW14" s="178">
        <f t="shared" si="20"/>
        <v>0</v>
      </c>
      <c r="AX14" s="179">
        <f t="shared" si="21"/>
        <v>8</v>
      </c>
      <c r="AY14" s="224">
        <f t="shared" si="22"/>
        <v>20</v>
      </c>
      <c r="AZ14" s="225">
        <f t="shared" si="23"/>
        <v>177</v>
      </c>
    </row>
    <row r="15" spans="1:52" s="52" customFormat="1" ht="15" x14ac:dyDescent="0.2">
      <c r="A15" s="215">
        <v>10</v>
      </c>
      <c r="B15" s="216" t="s">
        <v>55</v>
      </c>
      <c r="C15" s="217">
        <v>21841</v>
      </c>
      <c r="D15" s="218" t="s">
        <v>26</v>
      </c>
      <c r="E15" s="219" t="s">
        <v>28</v>
      </c>
      <c r="F15" s="236" t="s">
        <v>27</v>
      </c>
      <c r="G15" s="215">
        <v>16</v>
      </c>
      <c r="H15" s="221">
        <f t="shared" si="0"/>
        <v>96</v>
      </c>
      <c r="I15" s="221"/>
      <c r="J15" s="221">
        <f t="shared" si="1"/>
        <v>0</v>
      </c>
      <c r="K15" s="221">
        <v>15</v>
      </c>
      <c r="L15" s="221">
        <f t="shared" si="2"/>
        <v>34</v>
      </c>
      <c r="M15" s="222"/>
      <c r="N15" s="221">
        <f t="shared" si="3"/>
        <v>0</v>
      </c>
      <c r="O15" s="222">
        <v>5</v>
      </c>
      <c r="P15" s="222">
        <f t="shared" si="4"/>
        <v>10</v>
      </c>
      <c r="Q15" s="222">
        <v>7</v>
      </c>
      <c r="R15" s="222">
        <f t="shared" si="5"/>
        <v>21</v>
      </c>
      <c r="S15" s="223">
        <f t="shared" si="6"/>
        <v>161</v>
      </c>
      <c r="T15" s="215"/>
      <c r="U15" s="221">
        <f t="shared" si="7"/>
        <v>0</v>
      </c>
      <c r="V15" s="221"/>
      <c r="W15" s="221">
        <f t="shared" si="8"/>
        <v>0</v>
      </c>
      <c r="X15" s="221"/>
      <c r="Y15" s="221">
        <f t="shared" si="9"/>
        <v>0</v>
      </c>
      <c r="Z15" s="221"/>
      <c r="AA15" s="221">
        <f t="shared" si="10"/>
        <v>0</v>
      </c>
      <c r="AB15" s="223">
        <f t="shared" si="11"/>
        <v>0</v>
      </c>
      <c r="AC15" s="215"/>
      <c r="AD15" s="221"/>
      <c r="AE15" s="223"/>
      <c r="AF15" s="215">
        <v>1</v>
      </c>
      <c r="AG15" s="221">
        <f t="shared" si="12"/>
        <v>12</v>
      </c>
      <c r="AH15" s="221"/>
      <c r="AI15" s="221">
        <f t="shared" si="13"/>
        <v>0</v>
      </c>
      <c r="AJ15" s="221">
        <v>1</v>
      </c>
      <c r="AK15" s="221">
        <f t="shared" si="14"/>
        <v>3</v>
      </c>
      <c r="AL15" s="221"/>
      <c r="AM15" s="221">
        <f t="shared" si="15"/>
        <v>0</v>
      </c>
      <c r="AN15" s="221"/>
      <c r="AO15" s="221">
        <f t="shared" si="16"/>
        <v>0</v>
      </c>
      <c r="AP15" s="221"/>
      <c r="AQ15" s="221">
        <f t="shared" si="17"/>
        <v>0</v>
      </c>
      <c r="AR15" s="221"/>
      <c r="AS15" s="221">
        <f t="shared" si="18"/>
        <v>0</v>
      </c>
      <c r="AT15" s="221"/>
      <c r="AU15" s="178">
        <f t="shared" si="19"/>
        <v>0</v>
      </c>
      <c r="AV15" s="221"/>
      <c r="AW15" s="178">
        <f t="shared" si="20"/>
        <v>0</v>
      </c>
      <c r="AX15" s="179">
        <f t="shared" si="21"/>
        <v>3</v>
      </c>
      <c r="AY15" s="224">
        <f t="shared" si="22"/>
        <v>15</v>
      </c>
      <c r="AZ15" s="225">
        <f t="shared" si="23"/>
        <v>176</v>
      </c>
    </row>
    <row r="16" spans="1:52" s="52" customFormat="1" ht="15" x14ac:dyDescent="0.2">
      <c r="A16" s="215">
        <v>11</v>
      </c>
      <c r="B16" s="216" t="s">
        <v>314</v>
      </c>
      <c r="C16" s="217">
        <v>22794</v>
      </c>
      <c r="D16" s="218" t="s">
        <v>26</v>
      </c>
      <c r="E16" s="219" t="s">
        <v>28</v>
      </c>
      <c r="F16" s="236" t="s">
        <v>27</v>
      </c>
      <c r="G16" s="215">
        <v>16</v>
      </c>
      <c r="H16" s="221">
        <f t="shared" si="0"/>
        <v>96</v>
      </c>
      <c r="I16" s="221"/>
      <c r="J16" s="221">
        <f t="shared" si="1"/>
        <v>0</v>
      </c>
      <c r="K16" s="221">
        <v>15</v>
      </c>
      <c r="L16" s="221">
        <f t="shared" si="2"/>
        <v>34</v>
      </c>
      <c r="M16" s="222"/>
      <c r="N16" s="221">
        <f t="shared" si="3"/>
        <v>0</v>
      </c>
      <c r="O16" s="222">
        <v>5</v>
      </c>
      <c r="P16" s="222">
        <f t="shared" si="4"/>
        <v>10</v>
      </c>
      <c r="Q16" s="222">
        <v>7</v>
      </c>
      <c r="R16" s="222">
        <f t="shared" si="5"/>
        <v>21</v>
      </c>
      <c r="S16" s="223">
        <f t="shared" si="6"/>
        <v>161</v>
      </c>
      <c r="T16" s="215"/>
      <c r="U16" s="221">
        <f t="shared" si="7"/>
        <v>0</v>
      </c>
      <c r="V16" s="221"/>
      <c r="W16" s="221">
        <f t="shared" si="8"/>
        <v>0</v>
      </c>
      <c r="X16" s="221"/>
      <c r="Y16" s="221">
        <f t="shared" si="9"/>
        <v>0</v>
      </c>
      <c r="Z16" s="221"/>
      <c r="AA16" s="221">
        <f t="shared" si="10"/>
        <v>0</v>
      </c>
      <c r="AB16" s="223">
        <f t="shared" si="11"/>
        <v>0</v>
      </c>
      <c r="AC16" s="215"/>
      <c r="AD16" s="221"/>
      <c r="AE16" s="223" t="s">
        <v>114</v>
      </c>
      <c r="AF16" s="215">
        <v>1</v>
      </c>
      <c r="AG16" s="221">
        <f t="shared" si="12"/>
        <v>12</v>
      </c>
      <c r="AH16" s="221"/>
      <c r="AI16" s="221">
        <f t="shared" si="13"/>
        <v>0</v>
      </c>
      <c r="AJ16" s="221">
        <v>1</v>
      </c>
      <c r="AK16" s="221">
        <f t="shared" si="14"/>
        <v>3</v>
      </c>
      <c r="AL16" s="221"/>
      <c r="AM16" s="221">
        <f t="shared" si="15"/>
        <v>0</v>
      </c>
      <c r="AN16" s="221"/>
      <c r="AO16" s="221">
        <f t="shared" si="16"/>
        <v>0</v>
      </c>
      <c r="AP16" s="221"/>
      <c r="AQ16" s="221">
        <f t="shared" si="17"/>
        <v>0</v>
      </c>
      <c r="AR16" s="221"/>
      <c r="AS16" s="221">
        <f t="shared" si="18"/>
        <v>0</v>
      </c>
      <c r="AT16" s="221"/>
      <c r="AU16" s="178">
        <f t="shared" si="19"/>
        <v>0</v>
      </c>
      <c r="AV16" s="221"/>
      <c r="AW16" s="178">
        <f t="shared" si="20"/>
        <v>0</v>
      </c>
      <c r="AX16" s="179">
        <f t="shared" si="21"/>
        <v>3</v>
      </c>
      <c r="AY16" s="224">
        <f t="shared" si="22"/>
        <v>15</v>
      </c>
      <c r="AZ16" s="225">
        <f t="shared" si="23"/>
        <v>176</v>
      </c>
    </row>
    <row r="17" spans="1:52" s="52" customFormat="1" ht="15" x14ac:dyDescent="0.2">
      <c r="A17" s="215">
        <v>12</v>
      </c>
      <c r="B17" s="216" t="s">
        <v>40</v>
      </c>
      <c r="C17" s="217">
        <v>21013</v>
      </c>
      <c r="D17" s="218" t="s">
        <v>26</v>
      </c>
      <c r="E17" s="219" t="s">
        <v>28</v>
      </c>
      <c r="F17" s="236" t="s">
        <v>27</v>
      </c>
      <c r="G17" s="215">
        <v>16</v>
      </c>
      <c r="H17" s="221">
        <f t="shared" si="0"/>
        <v>96</v>
      </c>
      <c r="I17" s="221"/>
      <c r="J17" s="221">
        <f t="shared" si="1"/>
        <v>0</v>
      </c>
      <c r="K17" s="221">
        <v>14</v>
      </c>
      <c r="L17" s="221">
        <f t="shared" si="2"/>
        <v>32</v>
      </c>
      <c r="M17" s="222"/>
      <c r="N17" s="221">
        <f t="shared" si="3"/>
        <v>0</v>
      </c>
      <c r="O17" s="222">
        <v>5</v>
      </c>
      <c r="P17" s="222">
        <f t="shared" si="4"/>
        <v>10</v>
      </c>
      <c r="Q17" s="222">
        <v>7</v>
      </c>
      <c r="R17" s="222">
        <f t="shared" si="5"/>
        <v>21</v>
      </c>
      <c r="S17" s="223">
        <f t="shared" si="6"/>
        <v>159</v>
      </c>
      <c r="T17" s="215"/>
      <c r="U17" s="221">
        <f t="shared" si="7"/>
        <v>0</v>
      </c>
      <c r="V17" s="221"/>
      <c r="W17" s="221">
        <f t="shared" si="8"/>
        <v>0</v>
      </c>
      <c r="X17" s="221"/>
      <c r="Y17" s="221">
        <f t="shared" si="9"/>
        <v>0</v>
      </c>
      <c r="Z17" s="221"/>
      <c r="AA17" s="221">
        <f t="shared" si="10"/>
        <v>0</v>
      </c>
      <c r="AB17" s="223">
        <f t="shared" si="11"/>
        <v>0</v>
      </c>
      <c r="AC17" s="215"/>
      <c r="AD17" s="221"/>
      <c r="AE17" s="223"/>
      <c r="AF17" s="215">
        <v>1</v>
      </c>
      <c r="AG17" s="221">
        <f t="shared" si="12"/>
        <v>12</v>
      </c>
      <c r="AH17" s="221"/>
      <c r="AI17" s="221">
        <f t="shared" si="13"/>
        <v>0</v>
      </c>
      <c r="AJ17" s="221">
        <v>1</v>
      </c>
      <c r="AK17" s="221">
        <f t="shared" si="14"/>
        <v>3</v>
      </c>
      <c r="AL17" s="221"/>
      <c r="AM17" s="221">
        <f t="shared" si="15"/>
        <v>0</v>
      </c>
      <c r="AN17" s="221"/>
      <c r="AO17" s="221">
        <f t="shared" si="16"/>
        <v>0</v>
      </c>
      <c r="AP17" s="221"/>
      <c r="AQ17" s="221">
        <f t="shared" si="17"/>
        <v>0</v>
      </c>
      <c r="AR17" s="221">
        <v>1</v>
      </c>
      <c r="AS17" s="221">
        <f t="shared" si="18"/>
        <v>1</v>
      </c>
      <c r="AT17" s="221"/>
      <c r="AU17" s="178">
        <f t="shared" si="19"/>
        <v>0</v>
      </c>
      <c r="AV17" s="221"/>
      <c r="AW17" s="178">
        <f t="shared" si="20"/>
        <v>0</v>
      </c>
      <c r="AX17" s="179">
        <f t="shared" si="21"/>
        <v>4</v>
      </c>
      <c r="AY17" s="224">
        <f t="shared" si="22"/>
        <v>16</v>
      </c>
      <c r="AZ17" s="225">
        <f t="shared" si="23"/>
        <v>175</v>
      </c>
    </row>
    <row r="18" spans="1:52" s="52" customFormat="1" ht="15" x14ac:dyDescent="0.2">
      <c r="A18" s="215">
        <v>13</v>
      </c>
      <c r="B18" s="216" t="s">
        <v>29</v>
      </c>
      <c r="C18" s="217">
        <v>25198</v>
      </c>
      <c r="D18" s="218" t="s">
        <v>26</v>
      </c>
      <c r="E18" s="219" t="s">
        <v>28</v>
      </c>
      <c r="F18" s="236" t="s">
        <v>27</v>
      </c>
      <c r="G18" s="215">
        <v>16</v>
      </c>
      <c r="H18" s="221">
        <f t="shared" si="0"/>
        <v>96</v>
      </c>
      <c r="I18" s="221"/>
      <c r="J18" s="221">
        <f t="shared" si="1"/>
        <v>0</v>
      </c>
      <c r="K18" s="221">
        <v>10</v>
      </c>
      <c r="L18" s="221">
        <f t="shared" si="2"/>
        <v>24</v>
      </c>
      <c r="M18" s="222"/>
      <c r="N18" s="221">
        <f t="shared" si="3"/>
        <v>0</v>
      </c>
      <c r="O18" s="222">
        <v>5</v>
      </c>
      <c r="P18" s="222">
        <f t="shared" si="4"/>
        <v>10</v>
      </c>
      <c r="Q18" s="222">
        <v>7</v>
      </c>
      <c r="R18" s="222">
        <f t="shared" si="5"/>
        <v>21</v>
      </c>
      <c r="S18" s="223">
        <f t="shared" si="6"/>
        <v>151</v>
      </c>
      <c r="T18" s="215"/>
      <c r="U18" s="221">
        <f t="shared" si="7"/>
        <v>0</v>
      </c>
      <c r="V18" s="221"/>
      <c r="W18" s="221">
        <f t="shared" si="8"/>
        <v>0</v>
      </c>
      <c r="X18" s="221">
        <v>2</v>
      </c>
      <c r="Y18" s="221">
        <f t="shared" si="9"/>
        <v>6</v>
      </c>
      <c r="Z18" s="221"/>
      <c r="AA18" s="221">
        <f t="shared" si="10"/>
        <v>0</v>
      </c>
      <c r="AB18" s="223">
        <f t="shared" si="11"/>
        <v>6</v>
      </c>
      <c r="AC18" s="215"/>
      <c r="AD18" s="221"/>
      <c r="AE18" s="223" t="s">
        <v>114</v>
      </c>
      <c r="AF18" s="215">
        <v>1</v>
      </c>
      <c r="AG18" s="221">
        <f t="shared" si="12"/>
        <v>12</v>
      </c>
      <c r="AH18" s="221"/>
      <c r="AI18" s="221">
        <f t="shared" si="13"/>
        <v>0</v>
      </c>
      <c r="AJ18" s="221">
        <v>2</v>
      </c>
      <c r="AK18" s="221">
        <f t="shared" si="14"/>
        <v>6</v>
      </c>
      <c r="AL18" s="221"/>
      <c r="AM18" s="221">
        <f t="shared" si="15"/>
        <v>0</v>
      </c>
      <c r="AN18" s="221"/>
      <c r="AO18" s="221">
        <f t="shared" si="16"/>
        <v>0</v>
      </c>
      <c r="AP18" s="221"/>
      <c r="AQ18" s="221">
        <f t="shared" si="17"/>
        <v>0</v>
      </c>
      <c r="AR18" s="221"/>
      <c r="AS18" s="221">
        <f t="shared" si="18"/>
        <v>0</v>
      </c>
      <c r="AT18" s="221"/>
      <c r="AU18" s="178">
        <f t="shared" si="19"/>
        <v>0</v>
      </c>
      <c r="AV18" s="221"/>
      <c r="AW18" s="178">
        <f t="shared" si="20"/>
        <v>0</v>
      </c>
      <c r="AX18" s="179">
        <f t="shared" si="21"/>
        <v>6</v>
      </c>
      <c r="AY18" s="224">
        <f t="shared" si="22"/>
        <v>18</v>
      </c>
      <c r="AZ18" s="225">
        <f t="shared" si="23"/>
        <v>175</v>
      </c>
    </row>
    <row r="19" spans="1:52" s="52" customFormat="1" ht="15" x14ac:dyDescent="0.2">
      <c r="A19" s="215">
        <v>14</v>
      </c>
      <c r="B19" s="216" t="s">
        <v>34</v>
      </c>
      <c r="C19" s="217">
        <v>22752</v>
      </c>
      <c r="D19" s="218" t="s">
        <v>26</v>
      </c>
      <c r="E19" s="219" t="s">
        <v>28</v>
      </c>
      <c r="F19" s="236" t="s">
        <v>27</v>
      </c>
      <c r="G19" s="215">
        <v>16</v>
      </c>
      <c r="H19" s="221">
        <f t="shared" si="0"/>
        <v>96</v>
      </c>
      <c r="I19" s="221"/>
      <c r="J19" s="221">
        <f t="shared" si="1"/>
        <v>0</v>
      </c>
      <c r="K19" s="221">
        <v>12</v>
      </c>
      <c r="L19" s="221">
        <f t="shared" si="2"/>
        <v>28</v>
      </c>
      <c r="M19" s="222"/>
      <c r="N19" s="221">
        <f t="shared" si="3"/>
        <v>0</v>
      </c>
      <c r="O19" s="222">
        <v>5</v>
      </c>
      <c r="P19" s="222">
        <f t="shared" si="4"/>
        <v>10</v>
      </c>
      <c r="Q19" s="222">
        <v>6</v>
      </c>
      <c r="R19" s="222">
        <f t="shared" si="5"/>
        <v>18</v>
      </c>
      <c r="S19" s="223">
        <f t="shared" si="6"/>
        <v>152</v>
      </c>
      <c r="T19" s="215"/>
      <c r="U19" s="221">
        <f t="shared" si="7"/>
        <v>0</v>
      </c>
      <c r="V19" s="221"/>
      <c r="W19" s="221">
        <f t="shared" si="8"/>
        <v>0</v>
      </c>
      <c r="X19" s="221">
        <v>1</v>
      </c>
      <c r="Y19" s="221">
        <f t="shared" si="9"/>
        <v>3</v>
      </c>
      <c r="Z19" s="221"/>
      <c r="AA19" s="221">
        <f t="shared" si="10"/>
        <v>0</v>
      </c>
      <c r="AB19" s="223">
        <f t="shared" si="11"/>
        <v>3</v>
      </c>
      <c r="AC19" s="215"/>
      <c r="AD19" s="221"/>
      <c r="AE19" s="223"/>
      <c r="AF19" s="215">
        <v>1</v>
      </c>
      <c r="AG19" s="221">
        <f t="shared" si="12"/>
        <v>12</v>
      </c>
      <c r="AH19" s="221"/>
      <c r="AI19" s="221">
        <f t="shared" si="13"/>
        <v>0</v>
      </c>
      <c r="AJ19" s="221">
        <v>2</v>
      </c>
      <c r="AK19" s="221">
        <f t="shared" si="14"/>
        <v>6</v>
      </c>
      <c r="AL19" s="221"/>
      <c r="AM19" s="221">
        <f t="shared" si="15"/>
        <v>0</v>
      </c>
      <c r="AN19" s="221"/>
      <c r="AO19" s="221">
        <f t="shared" si="16"/>
        <v>0</v>
      </c>
      <c r="AP19" s="221"/>
      <c r="AQ19" s="221">
        <f t="shared" si="17"/>
        <v>0</v>
      </c>
      <c r="AR19" s="221">
        <v>1</v>
      </c>
      <c r="AS19" s="221">
        <f t="shared" si="18"/>
        <v>1</v>
      </c>
      <c r="AT19" s="221"/>
      <c r="AU19" s="178">
        <f t="shared" si="19"/>
        <v>0</v>
      </c>
      <c r="AV19" s="221"/>
      <c r="AW19" s="178">
        <f t="shared" si="20"/>
        <v>0</v>
      </c>
      <c r="AX19" s="179">
        <f t="shared" si="21"/>
        <v>7</v>
      </c>
      <c r="AY19" s="224">
        <f t="shared" si="22"/>
        <v>19</v>
      </c>
      <c r="AZ19" s="225">
        <f t="shared" si="23"/>
        <v>174</v>
      </c>
    </row>
    <row r="20" spans="1:52" s="52" customFormat="1" ht="15" x14ac:dyDescent="0.2">
      <c r="A20" s="215">
        <v>15</v>
      </c>
      <c r="B20" s="216" t="s">
        <v>419</v>
      </c>
      <c r="C20" s="217">
        <v>23212</v>
      </c>
      <c r="D20" s="218" t="s">
        <v>26</v>
      </c>
      <c r="E20" s="219" t="s">
        <v>28</v>
      </c>
      <c r="F20" s="236" t="s">
        <v>27</v>
      </c>
      <c r="G20" s="215">
        <v>16</v>
      </c>
      <c r="H20" s="221">
        <f t="shared" si="0"/>
        <v>96</v>
      </c>
      <c r="I20" s="221"/>
      <c r="J20" s="221">
        <f t="shared" si="1"/>
        <v>0</v>
      </c>
      <c r="K20" s="221">
        <v>14</v>
      </c>
      <c r="L20" s="221">
        <f t="shared" si="2"/>
        <v>32</v>
      </c>
      <c r="M20" s="222"/>
      <c r="N20" s="221">
        <f t="shared" si="3"/>
        <v>0</v>
      </c>
      <c r="O20" s="222">
        <v>5</v>
      </c>
      <c r="P20" s="222">
        <f t="shared" si="4"/>
        <v>10</v>
      </c>
      <c r="Q20" s="222">
        <v>6</v>
      </c>
      <c r="R20" s="222">
        <f t="shared" si="5"/>
        <v>18</v>
      </c>
      <c r="S20" s="223">
        <f t="shared" si="6"/>
        <v>156</v>
      </c>
      <c r="T20" s="215"/>
      <c r="U20" s="221">
        <f t="shared" si="7"/>
        <v>0</v>
      </c>
      <c r="V20" s="221"/>
      <c r="W20" s="221">
        <f t="shared" si="8"/>
        <v>0</v>
      </c>
      <c r="X20" s="221"/>
      <c r="Y20" s="221">
        <f t="shared" si="9"/>
        <v>0</v>
      </c>
      <c r="Z20" s="221"/>
      <c r="AA20" s="221">
        <f t="shared" si="10"/>
        <v>0</v>
      </c>
      <c r="AB20" s="223">
        <f t="shared" si="11"/>
        <v>0</v>
      </c>
      <c r="AC20" s="215"/>
      <c r="AD20" s="221"/>
      <c r="AE20" s="223"/>
      <c r="AF20" s="215">
        <v>1</v>
      </c>
      <c r="AG20" s="221">
        <f t="shared" si="12"/>
        <v>12</v>
      </c>
      <c r="AH20" s="221"/>
      <c r="AI20" s="221">
        <f t="shared" si="13"/>
        <v>0</v>
      </c>
      <c r="AJ20" s="221">
        <v>2</v>
      </c>
      <c r="AK20" s="221">
        <f t="shared" si="14"/>
        <v>6</v>
      </c>
      <c r="AL20" s="221"/>
      <c r="AM20" s="221">
        <f t="shared" si="15"/>
        <v>0</v>
      </c>
      <c r="AN20" s="221"/>
      <c r="AO20" s="221">
        <f t="shared" si="16"/>
        <v>0</v>
      </c>
      <c r="AP20" s="221"/>
      <c r="AQ20" s="221">
        <f t="shared" si="17"/>
        <v>0</v>
      </c>
      <c r="AR20" s="221"/>
      <c r="AS20" s="221">
        <f t="shared" si="18"/>
        <v>0</v>
      </c>
      <c r="AT20" s="221"/>
      <c r="AU20" s="178">
        <f t="shared" si="19"/>
        <v>0</v>
      </c>
      <c r="AV20" s="221"/>
      <c r="AW20" s="178">
        <f t="shared" si="20"/>
        <v>0</v>
      </c>
      <c r="AX20" s="179">
        <f t="shared" si="21"/>
        <v>6</v>
      </c>
      <c r="AY20" s="224">
        <f t="shared" si="22"/>
        <v>18</v>
      </c>
      <c r="AZ20" s="225">
        <f t="shared" si="23"/>
        <v>174</v>
      </c>
    </row>
    <row r="21" spans="1:52" s="52" customFormat="1" ht="15" customHeight="1" x14ac:dyDescent="0.2">
      <c r="A21" s="215">
        <v>16</v>
      </c>
      <c r="B21" s="216" t="s">
        <v>32</v>
      </c>
      <c r="C21" s="217">
        <v>24875</v>
      </c>
      <c r="D21" s="218" t="s">
        <v>26</v>
      </c>
      <c r="E21" s="219" t="s">
        <v>28</v>
      </c>
      <c r="F21" s="236" t="s">
        <v>27</v>
      </c>
      <c r="G21" s="215">
        <v>16</v>
      </c>
      <c r="H21" s="221">
        <f t="shared" si="0"/>
        <v>96</v>
      </c>
      <c r="I21" s="221"/>
      <c r="J21" s="221">
        <f t="shared" si="1"/>
        <v>0</v>
      </c>
      <c r="K21" s="221">
        <v>14</v>
      </c>
      <c r="L21" s="221">
        <f t="shared" si="2"/>
        <v>32</v>
      </c>
      <c r="M21" s="222"/>
      <c r="N21" s="221">
        <f t="shared" si="3"/>
        <v>0</v>
      </c>
      <c r="O21" s="222">
        <v>5</v>
      </c>
      <c r="P21" s="222">
        <f t="shared" si="4"/>
        <v>10</v>
      </c>
      <c r="Q21" s="222">
        <v>7</v>
      </c>
      <c r="R21" s="222">
        <f t="shared" si="5"/>
        <v>21</v>
      </c>
      <c r="S21" s="223">
        <f t="shared" si="6"/>
        <v>159</v>
      </c>
      <c r="T21" s="215"/>
      <c r="U21" s="221">
        <f t="shared" si="7"/>
        <v>0</v>
      </c>
      <c r="V21" s="221"/>
      <c r="W21" s="221">
        <f t="shared" si="8"/>
        <v>0</v>
      </c>
      <c r="X21" s="221"/>
      <c r="Y21" s="221">
        <f t="shared" si="9"/>
        <v>0</v>
      </c>
      <c r="Z21" s="221"/>
      <c r="AA21" s="221">
        <f t="shared" si="10"/>
        <v>0</v>
      </c>
      <c r="AB21" s="223">
        <f t="shared" si="11"/>
        <v>0</v>
      </c>
      <c r="AC21" s="215"/>
      <c r="AD21" s="221"/>
      <c r="AE21" s="223"/>
      <c r="AF21" s="215">
        <v>1</v>
      </c>
      <c r="AG21" s="221">
        <f t="shared" si="12"/>
        <v>12</v>
      </c>
      <c r="AH21" s="221"/>
      <c r="AI21" s="221">
        <f t="shared" si="13"/>
        <v>0</v>
      </c>
      <c r="AJ21" s="221">
        <v>1</v>
      </c>
      <c r="AK21" s="221">
        <f t="shared" si="14"/>
        <v>3</v>
      </c>
      <c r="AL21" s="221"/>
      <c r="AM21" s="221">
        <f t="shared" si="15"/>
        <v>0</v>
      </c>
      <c r="AN21" s="221"/>
      <c r="AO21" s="221">
        <f t="shared" si="16"/>
        <v>0</v>
      </c>
      <c r="AP21" s="221"/>
      <c r="AQ21" s="221">
        <f t="shared" si="17"/>
        <v>0</v>
      </c>
      <c r="AR21" s="221"/>
      <c r="AS21" s="221">
        <f t="shared" si="18"/>
        <v>0</v>
      </c>
      <c r="AT21" s="221"/>
      <c r="AU21" s="178">
        <f t="shared" si="19"/>
        <v>0</v>
      </c>
      <c r="AV21" s="221"/>
      <c r="AW21" s="178">
        <f t="shared" si="20"/>
        <v>0</v>
      </c>
      <c r="AX21" s="179">
        <f t="shared" si="21"/>
        <v>3</v>
      </c>
      <c r="AY21" s="224">
        <f t="shared" si="22"/>
        <v>15</v>
      </c>
      <c r="AZ21" s="225">
        <f t="shared" si="23"/>
        <v>174</v>
      </c>
    </row>
    <row r="22" spans="1:52" s="52" customFormat="1" ht="15" x14ac:dyDescent="0.2">
      <c r="A22" s="215">
        <v>17</v>
      </c>
      <c r="B22" s="216" t="s">
        <v>53</v>
      </c>
      <c r="C22" s="217">
        <v>22712</v>
      </c>
      <c r="D22" s="218" t="s">
        <v>26</v>
      </c>
      <c r="E22" s="219" t="s">
        <v>28</v>
      </c>
      <c r="F22" s="236" t="s">
        <v>27</v>
      </c>
      <c r="G22" s="215">
        <v>16</v>
      </c>
      <c r="H22" s="221">
        <f t="shared" si="0"/>
        <v>96</v>
      </c>
      <c r="I22" s="221"/>
      <c r="J22" s="221">
        <f t="shared" si="1"/>
        <v>0</v>
      </c>
      <c r="K22" s="221">
        <v>15</v>
      </c>
      <c r="L22" s="221">
        <f t="shared" si="2"/>
        <v>34</v>
      </c>
      <c r="M22" s="222"/>
      <c r="N22" s="221">
        <f t="shared" si="3"/>
        <v>0</v>
      </c>
      <c r="O22" s="222">
        <v>5</v>
      </c>
      <c r="P22" s="222">
        <f t="shared" si="4"/>
        <v>10</v>
      </c>
      <c r="Q22" s="222">
        <v>7</v>
      </c>
      <c r="R22" s="222">
        <f t="shared" si="5"/>
        <v>21</v>
      </c>
      <c r="S22" s="223">
        <f t="shared" si="6"/>
        <v>161</v>
      </c>
      <c r="T22" s="215"/>
      <c r="U22" s="221">
        <f t="shared" si="7"/>
        <v>0</v>
      </c>
      <c r="V22" s="221"/>
      <c r="W22" s="221">
        <f t="shared" si="8"/>
        <v>0</v>
      </c>
      <c r="X22" s="221"/>
      <c r="Y22" s="221">
        <f t="shared" si="9"/>
        <v>0</v>
      </c>
      <c r="Z22" s="221"/>
      <c r="AA22" s="221">
        <f t="shared" si="10"/>
        <v>0</v>
      </c>
      <c r="AB22" s="223">
        <f t="shared" si="11"/>
        <v>0</v>
      </c>
      <c r="AC22" s="215"/>
      <c r="AD22" s="221"/>
      <c r="AE22" s="223"/>
      <c r="AF22" s="215">
        <v>1</v>
      </c>
      <c r="AG22" s="221">
        <f t="shared" si="12"/>
        <v>12</v>
      </c>
      <c r="AH22" s="221"/>
      <c r="AI22" s="221">
        <f t="shared" si="13"/>
        <v>0</v>
      </c>
      <c r="AJ22" s="221"/>
      <c r="AK22" s="221">
        <f t="shared" si="14"/>
        <v>0</v>
      </c>
      <c r="AL22" s="221"/>
      <c r="AM22" s="221">
        <f t="shared" si="15"/>
        <v>0</v>
      </c>
      <c r="AN22" s="221"/>
      <c r="AO22" s="221">
        <f t="shared" si="16"/>
        <v>0</v>
      </c>
      <c r="AP22" s="221"/>
      <c r="AQ22" s="221">
        <f t="shared" si="17"/>
        <v>0</v>
      </c>
      <c r="AR22" s="221"/>
      <c r="AS22" s="221">
        <f t="shared" si="18"/>
        <v>0</v>
      </c>
      <c r="AT22" s="221"/>
      <c r="AU22" s="178">
        <f t="shared" si="19"/>
        <v>0</v>
      </c>
      <c r="AV22" s="221"/>
      <c r="AW22" s="178">
        <f t="shared" si="20"/>
        <v>0</v>
      </c>
      <c r="AX22" s="179">
        <f t="shared" si="21"/>
        <v>0</v>
      </c>
      <c r="AY22" s="224">
        <f t="shared" si="22"/>
        <v>12</v>
      </c>
      <c r="AZ22" s="225">
        <f t="shared" si="23"/>
        <v>173</v>
      </c>
    </row>
    <row r="23" spans="1:52" s="52" customFormat="1" ht="15" x14ac:dyDescent="0.2">
      <c r="A23" s="215">
        <v>18</v>
      </c>
      <c r="B23" s="216" t="s">
        <v>43</v>
      </c>
      <c r="C23" s="217">
        <v>22893</v>
      </c>
      <c r="D23" s="218" t="s">
        <v>26</v>
      </c>
      <c r="E23" s="219" t="s">
        <v>28</v>
      </c>
      <c r="F23" s="236" t="s">
        <v>27</v>
      </c>
      <c r="G23" s="215">
        <v>14</v>
      </c>
      <c r="H23" s="221">
        <f t="shared" si="0"/>
        <v>84</v>
      </c>
      <c r="I23" s="221"/>
      <c r="J23" s="221">
        <f t="shared" si="1"/>
        <v>0</v>
      </c>
      <c r="K23" s="221">
        <v>18</v>
      </c>
      <c r="L23" s="221">
        <f t="shared" si="2"/>
        <v>40</v>
      </c>
      <c r="M23" s="222"/>
      <c r="N23" s="221">
        <f t="shared" si="3"/>
        <v>0</v>
      </c>
      <c r="O23" s="222">
        <v>5</v>
      </c>
      <c r="P23" s="222">
        <f t="shared" si="4"/>
        <v>10</v>
      </c>
      <c r="Q23" s="222">
        <v>7</v>
      </c>
      <c r="R23" s="222">
        <f t="shared" si="5"/>
        <v>21</v>
      </c>
      <c r="S23" s="223">
        <f t="shared" si="6"/>
        <v>155</v>
      </c>
      <c r="T23" s="215"/>
      <c r="U23" s="221">
        <f t="shared" si="7"/>
        <v>0</v>
      </c>
      <c r="V23" s="221"/>
      <c r="W23" s="221">
        <f t="shared" si="8"/>
        <v>0</v>
      </c>
      <c r="X23" s="221">
        <v>1</v>
      </c>
      <c r="Y23" s="221">
        <f t="shared" si="9"/>
        <v>3</v>
      </c>
      <c r="Z23" s="221"/>
      <c r="AA23" s="221">
        <f t="shared" si="10"/>
        <v>0</v>
      </c>
      <c r="AB23" s="223">
        <f t="shared" si="11"/>
        <v>3</v>
      </c>
      <c r="AC23" s="215"/>
      <c r="AD23" s="221"/>
      <c r="AE23" s="223"/>
      <c r="AF23" s="215">
        <v>1</v>
      </c>
      <c r="AG23" s="221">
        <f t="shared" si="12"/>
        <v>12</v>
      </c>
      <c r="AH23" s="221"/>
      <c r="AI23" s="221">
        <f t="shared" si="13"/>
        <v>0</v>
      </c>
      <c r="AJ23" s="221">
        <v>1</v>
      </c>
      <c r="AK23" s="221">
        <f t="shared" si="14"/>
        <v>3</v>
      </c>
      <c r="AL23" s="221"/>
      <c r="AM23" s="221">
        <f t="shared" si="15"/>
        <v>0</v>
      </c>
      <c r="AN23" s="221"/>
      <c r="AO23" s="221">
        <f t="shared" si="16"/>
        <v>0</v>
      </c>
      <c r="AP23" s="221"/>
      <c r="AQ23" s="221">
        <f t="shared" si="17"/>
        <v>0</v>
      </c>
      <c r="AR23" s="221"/>
      <c r="AS23" s="221">
        <f t="shared" si="18"/>
        <v>0</v>
      </c>
      <c r="AT23" s="221"/>
      <c r="AU23" s="178">
        <f t="shared" si="19"/>
        <v>0</v>
      </c>
      <c r="AV23" s="221"/>
      <c r="AW23" s="178">
        <f t="shared" si="20"/>
        <v>0</v>
      </c>
      <c r="AX23" s="179">
        <f t="shared" si="21"/>
        <v>3</v>
      </c>
      <c r="AY23" s="224">
        <f t="shared" si="22"/>
        <v>15</v>
      </c>
      <c r="AZ23" s="225">
        <f t="shared" si="23"/>
        <v>173</v>
      </c>
    </row>
    <row r="24" spans="1:52" s="52" customFormat="1" ht="15" x14ac:dyDescent="0.2">
      <c r="A24" s="215">
        <v>19</v>
      </c>
      <c r="B24" s="216" t="s">
        <v>45</v>
      </c>
      <c r="C24" s="217">
        <v>25309</v>
      </c>
      <c r="D24" s="218" t="s">
        <v>26</v>
      </c>
      <c r="E24" s="219" t="s">
        <v>28</v>
      </c>
      <c r="F24" s="236" t="s">
        <v>27</v>
      </c>
      <c r="G24" s="215">
        <v>16</v>
      </c>
      <c r="H24" s="221">
        <f t="shared" si="0"/>
        <v>96</v>
      </c>
      <c r="I24" s="221"/>
      <c r="J24" s="221">
        <f t="shared" si="1"/>
        <v>0</v>
      </c>
      <c r="K24" s="221">
        <v>13</v>
      </c>
      <c r="L24" s="221">
        <f t="shared" si="2"/>
        <v>30</v>
      </c>
      <c r="M24" s="222"/>
      <c r="N24" s="221">
        <f t="shared" si="3"/>
        <v>0</v>
      </c>
      <c r="O24" s="222">
        <v>5</v>
      </c>
      <c r="P24" s="222">
        <f t="shared" si="4"/>
        <v>10</v>
      </c>
      <c r="Q24" s="222">
        <v>7</v>
      </c>
      <c r="R24" s="222">
        <f t="shared" si="5"/>
        <v>21</v>
      </c>
      <c r="S24" s="223">
        <f t="shared" si="6"/>
        <v>157</v>
      </c>
      <c r="T24" s="215"/>
      <c r="U24" s="221">
        <f t="shared" si="7"/>
        <v>0</v>
      </c>
      <c r="V24" s="221"/>
      <c r="W24" s="221">
        <f t="shared" si="8"/>
        <v>0</v>
      </c>
      <c r="X24" s="221"/>
      <c r="Y24" s="221">
        <f t="shared" si="9"/>
        <v>0</v>
      </c>
      <c r="Z24" s="221"/>
      <c r="AA24" s="221">
        <f t="shared" si="10"/>
        <v>0</v>
      </c>
      <c r="AB24" s="223">
        <f t="shared" si="11"/>
        <v>0</v>
      </c>
      <c r="AC24" s="215"/>
      <c r="AD24" s="221"/>
      <c r="AE24" s="223"/>
      <c r="AF24" s="215">
        <v>1</v>
      </c>
      <c r="AG24" s="221">
        <f t="shared" si="12"/>
        <v>12</v>
      </c>
      <c r="AH24" s="221"/>
      <c r="AI24" s="221">
        <f t="shared" si="13"/>
        <v>0</v>
      </c>
      <c r="AJ24" s="221">
        <v>1</v>
      </c>
      <c r="AK24" s="221">
        <f t="shared" si="14"/>
        <v>3</v>
      </c>
      <c r="AL24" s="221"/>
      <c r="AM24" s="221">
        <f t="shared" si="15"/>
        <v>0</v>
      </c>
      <c r="AN24" s="221"/>
      <c r="AO24" s="221">
        <f t="shared" si="16"/>
        <v>0</v>
      </c>
      <c r="AP24" s="221"/>
      <c r="AQ24" s="221">
        <f t="shared" si="17"/>
        <v>0</v>
      </c>
      <c r="AR24" s="221">
        <v>1</v>
      </c>
      <c r="AS24" s="221">
        <f t="shared" si="18"/>
        <v>1</v>
      </c>
      <c r="AT24" s="221"/>
      <c r="AU24" s="178">
        <f t="shared" si="19"/>
        <v>0</v>
      </c>
      <c r="AV24" s="221"/>
      <c r="AW24" s="178">
        <f t="shared" si="20"/>
        <v>0</v>
      </c>
      <c r="AX24" s="179">
        <f t="shared" si="21"/>
        <v>4</v>
      </c>
      <c r="AY24" s="224">
        <f t="shared" si="22"/>
        <v>16</v>
      </c>
      <c r="AZ24" s="225">
        <f t="shared" si="23"/>
        <v>173</v>
      </c>
    </row>
    <row r="25" spans="1:52" s="52" customFormat="1" ht="15" x14ac:dyDescent="0.2">
      <c r="A25" s="215">
        <v>20</v>
      </c>
      <c r="B25" s="216" t="s">
        <v>413</v>
      </c>
      <c r="C25" s="217">
        <v>21997</v>
      </c>
      <c r="D25" s="218" t="s">
        <v>26</v>
      </c>
      <c r="E25" s="219" t="s">
        <v>28</v>
      </c>
      <c r="F25" s="236" t="s">
        <v>27</v>
      </c>
      <c r="G25" s="215">
        <v>16</v>
      </c>
      <c r="H25" s="221">
        <f t="shared" si="0"/>
        <v>96</v>
      </c>
      <c r="I25" s="221"/>
      <c r="J25" s="221">
        <f t="shared" si="1"/>
        <v>0</v>
      </c>
      <c r="K25" s="221">
        <v>13</v>
      </c>
      <c r="L25" s="221">
        <f t="shared" si="2"/>
        <v>30</v>
      </c>
      <c r="M25" s="222"/>
      <c r="N25" s="221">
        <f t="shared" si="3"/>
        <v>0</v>
      </c>
      <c r="O25" s="222">
        <v>5</v>
      </c>
      <c r="P25" s="222">
        <f t="shared" si="4"/>
        <v>10</v>
      </c>
      <c r="Q25" s="222">
        <v>7</v>
      </c>
      <c r="R25" s="222">
        <f t="shared" si="5"/>
        <v>21</v>
      </c>
      <c r="S25" s="223">
        <f t="shared" si="6"/>
        <v>157</v>
      </c>
      <c r="T25" s="215"/>
      <c r="U25" s="221">
        <f t="shared" si="7"/>
        <v>0</v>
      </c>
      <c r="V25" s="221"/>
      <c r="W25" s="221">
        <f t="shared" si="8"/>
        <v>0</v>
      </c>
      <c r="X25" s="221"/>
      <c r="Y25" s="221">
        <f t="shared" si="9"/>
        <v>0</v>
      </c>
      <c r="Z25" s="221"/>
      <c r="AA25" s="221">
        <f t="shared" si="10"/>
        <v>0</v>
      </c>
      <c r="AB25" s="223">
        <f t="shared" si="11"/>
        <v>0</v>
      </c>
      <c r="AC25" s="215"/>
      <c r="AD25" s="221"/>
      <c r="AE25" s="223"/>
      <c r="AF25" s="215">
        <v>1</v>
      </c>
      <c r="AG25" s="221">
        <f t="shared" si="12"/>
        <v>12</v>
      </c>
      <c r="AH25" s="221"/>
      <c r="AI25" s="221">
        <f t="shared" si="13"/>
        <v>0</v>
      </c>
      <c r="AJ25" s="221">
        <v>1</v>
      </c>
      <c r="AK25" s="221">
        <f t="shared" si="14"/>
        <v>3</v>
      </c>
      <c r="AL25" s="221"/>
      <c r="AM25" s="221">
        <f t="shared" si="15"/>
        <v>0</v>
      </c>
      <c r="AN25" s="221"/>
      <c r="AO25" s="221">
        <f t="shared" si="16"/>
        <v>0</v>
      </c>
      <c r="AP25" s="221"/>
      <c r="AQ25" s="221">
        <f t="shared" si="17"/>
        <v>0</v>
      </c>
      <c r="AR25" s="221"/>
      <c r="AS25" s="221">
        <f t="shared" si="18"/>
        <v>0</v>
      </c>
      <c r="AT25" s="221"/>
      <c r="AU25" s="178">
        <f t="shared" si="19"/>
        <v>0</v>
      </c>
      <c r="AV25" s="221"/>
      <c r="AW25" s="178">
        <f t="shared" si="20"/>
        <v>0</v>
      </c>
      <c r="AX25" s="179">
        <f t="shared" si="21"/>
        <v>3</v>
      </c>
      <c r="AY25" s="224">
        <f t="shared" si="22"/>
        <v>15</v>
      </c>
      <c r="AZ25" s="225">
        <f t="shared" si="23"/>
        <v>172</v>
      </c>
    </row>
    <row r="26" spans="1:52" s="52" customFormat="1" ht="15" x14ac:dyDescent="0.2">
      <c r="A26" s="215">
        <v>21</v>
      </c>
      <c r="B26" s="216" t="s">
        <v>41</v>
      </c>
      <c r="C26" s="217">
        <v>25024</v>
      </c>
      <c r="D26" s="218" t="s">
        <v>26</v>
      </c>
      <c r="E26" s="219" t="s">
        <v>28</v>
      </c>
      <c r="F26" s="236" t="s">
        <v>27</v>
      </c>
      <c r="G26" s="215">
        <v>16</v>
      </c>
      <c r="H26" s="221">
        <f t="shared" si="0"/>
        <v>96</v>
      </c>
      <c r="I26" s="221"/>
      <c r="J26" s="221">
        <f t="shared" si="1"/>
        <v>0</v>
      </c>
      <c r="K26" s="221">
        <v>13</v>
      </c>
      <c r="L26" s="221">
        <f t="shared" si="2"/>
        <v>30</v>
      </c>
      <c r="M26" s="222"/>
      <c r="N26" s="221">
        <f t="shared" si="3"/>
        <v>0</v>
      </c>
      <c r="O26" s="222">
        <v>5</v>
      </c>
      <c r="P26" s="222">
        <f t="shared" si="4"/>
        <v>10</v>
      </c>
      <c r="Q26" s="222">
        <v>7</v>
      </c>
      <c r="R26" s="222">
        <f t="shared" si="5"/>
        <v>21</v>
      </c>
      <c r="S26" s="223">
        <f t="shared" si="6"/>
        <v>157</v>
      </c>
      <c r="T26" s="215"/>
      <c r="U26" s="221">
        <f t="shared" si="7"/>
        <v>0</v>
      </c>
      <c r="V26" s="221"/>
      <c r="W26" s="221">
        <f t="shared" si="8"/>
        <v>0</v>
      </c>
      <c r="X26" s="221"/>
      <c r="Y26" s="221">
        <f t="shared" si="9"/>
        <v>0</v>
      </c>
      <c r="Z26" s="221"/>
      <c r="AA26" s="221">
        <f t="shared" si="10"/>
        <v>0</v>
      </c>
      <c r="AB26" s="223">
        <f t="shared" si="11"/>
        <v>0</v>
      </c>
      <c r="AC26" s="215"/>
      <c r="AD26" s="221"/>
      <c r="AE26" s="223"/>
      <c r="AF26" s="215">
        <v>1</v>
      </c>
      <c r="AG26" s="221">
        <f t="shared" si="12"/>
        <v>12</v>
      </c>
      <c r="AH26" s="221"/>
      <c r="AI26" s="221">
        <f t="shared" si="13"/>
        <v>0</v>
      </c>
      <c r="AJ26" s="221">
        <v>1</v>
      </c>
      <c r="AK26" s="221">
        <f t="shared" si="14"/>
        <v>3</v>
      </c>
      <c r="AL26" s="221"/>
      <c r="AM26" s="221">
        <f t="shared" si="15"/>
        <v>0</v>
      </c>
      <c r="AN26" s="221"/>
      <c r="AO26" s="221">
        <f t="shared" si="16"/>
        <v>0</v>
      </c>
      <c r="AP26" s="221"/>
      <c r="AQ26" s="221">
        <f t="shared" si="17"/>
        <v>0</v>
      </c>
      <c r="AR26" s="221"/>
      <c r="AS26" s="221">
        <f t="shared" si="18"/>
        <v>0</v>
      </c>
      <c r="AT26" s="221"/>
      <c r="AU26" s="178">
        <f t="shared" si="19"/>
        <v>0</v>
      </c>
      <c r="AV26" s="221"/>
      <c r="AW26" s="178">
        <f t="shared" si="20"/>
        <v>0</v>
      </c>
      <c r="AX26" s="179">
        <f t="shared" si="21"/>
        <v>3</v>
      </c>
      <c r="AY26" s="224">
        <f t="shared" si="22"/>
        <v>15</v>
      </c>
      <c r="AZ26" s="225">
        <f t="shared" si="23"/>
        <v>172</v>
      </c>
    </row>
    <row r="27" spans="1:52" s="52" customFormat="1" ht="15" x14ac:dyDescent="0.2">
      <c r="A27" s="215">
        <v>22</v>
      </c>
      <c r="B27" s="216" t="s">
        <v>420</v>
      </c>
      <c r="C27" s="217">
        <v>22612</v>
      </c>
      <c r="D27" s="218" t="s">
        <v>26</v>
      </c>
      <c r="E27" s="219" t="s">
        <v>28</v>
      </c>
      <c r="F27" s="236" t="s">
        <v>27</v>
      </c>
      <c r="G27" s="215">
        <v>16</v>
      </c>
      <c r="H27" s="221">
        <f t="shared" si="0"/>
        <v>96</v>
      </c>
      <c r="I27" s="221"/>
      <c r="J27" s="221">
        <f t="shared" si="1"/>
        <v>0</v>
      </c>
      <c r="K27" s="221">
        <v>14</v>
      </c>
      <c r="L27" s="221">
        <f t="shared" si="2"/>
        <v>32</v>
      </c>
      <c r="M27" s="222"/>
      <c r="N27" s="221">
        <f t="shared" si="3"/>
        <v>0</v>
      </c>
      <c r="O27" s="222">
        <v>5</v>
      </c>
      <c r="P27" s="222">
        <f t="shared" si="4"/>
        <v>10</v>
      </c>
      <c r="Q27" s="222">
        <v>7</v>
      </c>
      <c r="R27" s="222">
        <f t="shared" si="5"/>
        <v>21</v>
      </c>
      <c r="S27" s="223">
        <f t="shared" si="6"/>
        <v>159</v>
      </c>
      <c r="T27" s="215"/>
      <c r="U27" s="221">
        <f t="shared" si="7"/>
        <v>0</v>
      </c>
      <c r="V27" s="221"/>
      <c r="W27" s="221">
        <f t="shared" si="8"/>
        <v>0</v>
      </c>
      <c r="X27" s="221"/>
      <c r="Y27" s="221">
        <f t="shared" si="9"/>
        <v>0</v>
      </c>
      <c r="Z27" s="221"/>
      <c r="AA27" s="221">
        <f t="shared" si="10"/>
        <v>0</v>
      </c>
      <c r="AB27" s="223">
        <f t="shared" si="11"/>
        <v>0</v>
      </c>
      <c r="AC27" s="215"/>
      <c r="AD27" s="221"/>
      <c r="AE27" s="223"/>
      <c r="AF27" s="215">
        <v>1</v>
      </c>
      <c r="AG27" s="221">
        <f t="shared" si="12"/>
        <v>12</v>
      </c>
      <c r="AH27" s="221"/>
      <c r="AI27" s="221">
        <f t="shared" si="13"/>
        <v>0</v>
      </c>
      <c r="AJ27" s="221"/>
      <c r="AK27" s="221">
        <f t="shared" si="14"/>
        <v>0</v>
      </c>
      <c r="AL27" s="221"/>
      <c r="AM27" s="221">
        <f t="shared" si="15"/>
        <v>0</v>
      </c>
      <c r="AN27" s="221"/>
      <c r="AO27" s="221">
        <f t="shared" si="16"/>
        <v>0</v>
      </c>
      <c r="AP27" s="221"/>
      <c r="AQ27" s="221">
        <f t="shared" si="17"/>
        <v>0</v>
      </c>
      <c r="AR27" s="221"/>
      <c r="AS27" s="221">
        <f t="shared" si="18"/>
        <v>0</v>
      </c>
      <c r="AT27" s="221"/>
      <c r="AU27" s="178">
        <f t="shared" si="19"/>
        <v>0</v>
      </c>
      <c r="AV27" s="221"/>
      <c r="AW27" s="178">
        <f t="shared" si="20"/>
        <v>0</v>
      </c>
      <c r="AX27" s="179">
        <f t="shared" si="21"/>
        <v>0</v>
      </c>
      <c r="AY27" s="224">
        <f t="shared" si="22"/>
        <v>12</v>
      </c>
      <c r="AZ27" s="225">
        <f t="shared" si="23"/>
        <v>171</v>
      </c>
    </row>
    <row r="28" spans="1:52" s="52" customFormat="1" ht="15" x14ac:dyDescent="0.2">
      <c r="A28" s="215">
        <v>23</v>
      </c>
      <c r="B28" s="216" t="s">
        <v>51</v>
      </c>
      <c r="C28" s="217">
        <v>22066</v>
      </c>
      <c r="D28" s="218" t="s">
        <v>26</v>
      </c>
      <c r="E28" s="219" t="s">
        <v>28</v>
      </c>
      <c r="F28" s="236" t="s">
        <v>27</v>
      </c>
      <c r="G28" s="215">
        <v>16</v>
      </c>
      <c r="H28" s="221">
        <f t="shared" si="0"/>
        <v>96</v>
      </c>
      <c r="I28" s="221"/>
      <c r="J28" s="221">
        <f t="shared" si="1"/>
        <v>0</v>
      </c>
      <c r="K28" s="221">
        <v>12</v>
      </c>
      <c r="L28" s="221">
        <f t="shared" si="2"/>
        <v>28</v>
      </c>
      <c r="M28" s="222"/>
      <c r="N28" s="221">
        <f t="shared" si="3"/>
        <v>0</v>
      </c>
      <c r="O28" s="222">
        <v>5</v>
      </c>
      <c r="P28" s="222">
        <f t="shared" si="4"/>
        <v>10</v>
      </c>
      <c r="Q28" s="222">
        <v>7</v>
      </c>
      <c r="R28" s="222">
        <f t="shared" si="5"/>
        <v>21</v>
      </c>
      <c r="S28" s="223">
        <f t="shared" si="6"/>
        <v>155</v>
      </c>
      <c r="T28" s="215"/>
      <c r="U28" s="221">
        <f t="shared" si="7"/>
        <v>0</v>
      </c>
      <c r="V28" s="221"/>
      <c r="W28" s="221">
        <f t="shared" si="8"/>
        <v>0</v>
      </c>
      <c r="X28" s="221"/>
      <c r="Y28" s="221">
        <f t="shared" si="9"/>
        <v>0</v>
      </c>
      <c r="Z28" s="221"/>
      <c r="AA28" s="221">
        <f t="shared" si="10"/>
        <v>0</v>
      </c>
      <c r="AB28" s="223">
        <f t="shared" si="11"/>
        <v>0</v>
      </c>
      <c r="AC28" s="215"/>
      <c r="AD28" s="221"/>
      <c r="AE28" s="223"/>
      <c r="AF28" s="215">
        <v>1</v>
      </c>
      <c r="AG28" s="221">
        <f t="shared" si="12"/>
        <v>12</v>
      </c>
      <c r="AH28" s="221"/>
      <c r="AI28" s="221">
        <f t="shared" si="13"/>
        <v>0</v>
      </c>
      <c r="AJ28" s="221">
        <v>1</v>
      </c>
      <c r="AK28" s="221">
        <f t="shared" si="14"/>
        <v>3</v>
      </c>
      <c r="AL28" s="221"/>
      <c r="AM28" s="221">
        <f t="shared" si="15"/>
        <v>0</v>
      </c>
      <c r="AN28" s="221"/>
      <c r="AO28" s="221">
        <f t="shared" si="16"/>
        <v>0</v>
      </c>
      <c r="AP28" s="221"/>
      <c r="AQ28" s="221">
        <f t="shared" si="17"/>
        <v>0</v>
      </c>
      <c r="AR28" s="221"/>
      <c r="AS28" s="221">
        <f t="shared" si="18"/>
        <v>0</v>
      </c>
      <c r="AT28" s="221"/>
      <c r="AU28" s="178">
        <f t="shared" si="19"/>
        <v>0</v>
      </c>
      <c r="AV28" s="221"/>
      <c r="AW28" s="178">
        <f t="shared" si="20"/>
        <v>0</v>
      </c>
      <c r="AX28" s="179">
        <f t="shared" si="21"/>
        <v>3</v>
      </c>
      <c r="AY28" s="224">
        <f t="shared" si="22"/>
        <v>15</v>
      </c>
      <c r="AZ28" s="225">
        <f t="shared" si="23"/>
        <v>170</v>
      </c>
    </row>
    <row r="29" spans="1:52" s="52" customFormat="1" ht="15" x14ac:dyDescent="0.2">
      <c r="A29" s="215">
        <v>24</v>
      </c>
      <c r="B29" s="216" t="s">
        <v>35</v>
      </c>
      <c r="C29" s="217">
        <v>23711</v>
      </c>
      <c r="D29" s="218" t="s">
        <v>26</v>
      </c>
      <c r="E29" s="219" t="s">
        <v>28</v>
      </c>
      <c r="F29" s="236" t="s">
        <v>27</v>
      </c>
      <c r="G29" s="215">
        <v>16</v>
      </c>
      <c r="H29" s="221">
        <f t="shared" si="0"/>
        <v>96</v>
      </c>
      <c r="I29" s="221"/>
      <c r="J29" s="221">
        <f t="shared" si="1"/>
        <v>0</v>
      </c>
      <c r="K29" s="221">
        <v>12</v>
      </c>
      <c r="L29" s="221">
        <f t="shared" si="2"/>
        <v>28</v>
      </c>
      <c r="M29" s="222"/>
      <c r="N29" s="221">
        <f t="shared" si="3"/>
        <v>0</v>
      </c>
      <c r="O29" s="222">
        <v>5</v>
      </c>
      <c r="P29" s="222">
        <f t="shared" si="4"/>
        <v>10</v>
      </c>
      <c r="Q29" s="222">
        <v>7</v>
      </c>
      <c r="R29" s="222">
        <f t="shared" si="5"/>
        <v>21</v>
      </c>
      <c r="S29" s="223">
        <f t="shared" si="6"/>
        <v>155</v>
      </c>
      <c r="T29" s="215"/>
      <c r="U29" s="221">
        <f t="shared" si="7"/>
        <v>0</v>
      </c>
      <c r="V29" s="221"/>
      <c r="W29" s="221">
        <f t="shared" si="8"/>
        <v>0</v>
      </c>
      <c r="X29" s="221"/>
      <c r="Y29" s="221">
        <f t="shared" si="9"/>
        <v>0</v>
      </c>
      <c r="Z29" s="221"/>
      <c r="AA29" s="221">
        <f t="shared" si="10"/>
        <v>0</v>
      </c>
      <c r="AB29" s="223">
        <f t="shared" si="11"/>
        <v>0</v>
      </c>
      <c r="AC29" s="215" t="s">
        <v>114</v>
      </c>
      <c r="AD29" s="221"/>
      <c r="AE29" s="223"/>
      <c r="AF29" s="215">
        <v>1</v>
      </c>
      <c r="AG29" s="221">
        <f t="shared" si="12"/>
        <v>12</v>
      </c>
      <c r="AH29" s="221"/>
      <c r="AI29" s="221">
        <f t="shared" si="13"/>
        <v>0</v>
      </c>
      <c r="AJ29" s="221">
        <v>1</v>
      </c>
      <c r="AK29" s="221">
        <f t="shared" si="14"/>
        <v>3</v>
      </c>
      <c r="AL29" s="221"/>
      <c r="AM29" s="221">
        <f t="shared" si="15"/>
        <v>0</v>
      </c>
      <c r="AN29" s="221"/>
      <c r="AO29" s="221">
        <f t="shared" si="16"/>
        <v>0</v>
      </c>
      <c r="AP29" s="221"/>
      <c r="AQ29" s="221">
        <f t="shared" si="17"/>
        <v>0</v>
      </c>
      <c r="AR29" s="221"/>
      <c r="AS29" s="221">
        <f t="shared" si="18"/>
        <v>0</v>
      </c>
      <c r="AT29" s="221"/>
      <c r="AU29" s="178">
        <f t="shared" si="19"/>
        <v>0</v>
      </c>
      <c r="AV29" s="221"/>
      <c r="AW29" s="178">
        <f t="shared" si="20"/>
        <v>0</v>
      </c>
      <c r="AX29" s="179">
        <f t="shared" si="21"/>
        <v>3</v>
      </c>
      <c r="AY29" s="224">
        <f t="shared" si="22"/>
        <v>15</v>
      </c>
      <c r="AZ29" s="225">
        <f t="shared" si="23"/>
        <v>170</v>
      </c>
    </row>
    <row r="30" spans="1:52" s="52" customFormat="1" ht="15" x14ac:dyDescent="0.2">
      <c r="A30" s="215">
        <v>25</v>
      </c>
      <c r="B30" s="216" t="s">
        <v>39</v>
      </c>
      <c r="C30" s="217">
        <v>24177</v>
      </c>
      <c r="D30" s="218" t="s">
        <v>166</v>
      </c>
      <c r="E30" s="219" t="s">
        <v>28</v>
      </c>
      <c r="F30" s="236" t="s">
        <v>27</v>
      </c>
      <c r="G30" s="215">
        <v>16</v>
      </c>
      <c r="H30" s="221">
        <f t="shared" si="0"/>
        <v>96</v>
      </c>
      <c r="I30" s="221"/>
      <c r="J30" s="221">
        <f t="shared" si="1"/>
        <v>0</v>
      </c>
      <c r="K30" s="221">
        <v>11</v>
      </c>
      <c r="L30" s="221">
        <f t="shared" si="2"/>
        <v>26</v>
      </c>
      <c r="M30" s="222"/>
      <c r="N30" s="221">
        <f t="shared" si="3"/>
        <v>0</v>
      </c>
      <c r="O30" s="222">
        <v>5</v>
      </c>
      <c r="P30" s="222">
        <f t="shared" si="4"/>
        <v>10</v>
      </c>
      <c r="Q30" s="222">
        <v>7</v>
      </c>
      <c r="R30" s="222">
        <f t="shared" si="5"/>
        <v>21</v>
      </c>
      <c r="S30" s="223">
        <f t="shared" si="6"/>
        <v>153</v>
      </c>
      <c r="T30" s="215"/>
      <c r="U30" s="221">
        <f t="shared" si="7"/>
        <v>0</v>
      </c>
      <c r="V30" s="221"/>
      <c r="W30" s="221">
        <f t="shared" si="8"/>
        <v>0</v>
      </c>
      <c r="X30" s="221"/>
      <c r="Y30" s="221">
        <f t="shared" si="9"/>
        <v>0</v>
      </c>
      <c r="Z30" s="221"/>
      <c r="AA30" s="221">
        <f t="shared" si="10"/>
        <v>0</v>
      </c>
      <c r="AB30" s="223">
        <f t="shared" si="11"/>
        <v>0</v>
      </c>
      <c r="AC30" s="215"/>
      <c r="AD30" s="221"/>
      <c r="AE30" s="223"/>
      <c r="AF30" s="215">
        <v>1</v>
      </c>
      <c r="AG30" s="221">
        <f t="shared" si="12"/>
        <v>12</v>
      </c>
      <c r="AH30" s="221"/>
      <c r="AI30" s="221">
        <f t="shared" si="13"/>
        <v>0</v>
      </c>
      <c r="AJ30" s="221">
        <v>1</v>
      </c>
      <c r="AK30" s="221">
        <f t="shared" si="14"/>
        <v>3</v>
      </c>
      <c r="AL30" s="221"/>
      <c r="AM30" s="221">
        <f t="shared" si="15"/>
        <v>0</v>
      </c>
      <c r="AN30" s="221"/>
      <c r="AO30" s="221">
        <f t="shared" si="16"/>
        <v>0</v>
      </c>
      <c r="AP30" s="221"/>
      <c r="AQ30" s="221">
        <f t="shared" si="17"/>
        <v>0</v>
      </c>
      <c r="AR30" s="221">
        <v>1</v>
      </c>
      <c r="AS30" s="221">
        <f t="shared" si="18"/>
        <v>1</v>
      </c>
      <c r="AT30" s="221"/>
      <c r="AU30" s="178">
        <f t="shared" si="19"/>
        <v>0</v>
      </c>
      <c r="AV30" s="221"/>
      <c r="AW30" s="178">
        <f t="shared" si="20"/>
        <v>0</v>
      </c>
      <c r="AX30" s="179">
        <f t="shared" si="21"/>
        <v>4</v>
      </c>
      <c r="AY30" s="224">
        <f t="shared" si="22"/>
        <v>16</v>
      </c>
      <c r="AZ30" s="225">
        <f t="shared" si="23"/>
        <v>169</v>
      </c>
    </row>
    <row r="31" spans="1:52" s="52" customFormat="1" ht="15" x14ac:dyDescent="0.2">
      <c r="A31" s="215">
        <v>26</v>
      </c>
      <c r="B31" s="216" t="s">
        <v>49</v>
      </c>
      <c r="C31" s="217">
        <v>22981</v>
      </c>
      <c r="D31" s="218" t="s">
        <v>26</v>
      </c>
      <c r="E31" s="219" t="s">
        <v>28</v>
      </c>
      <c r="F31" s="236" t="s">
        <v>27</v>
      </c>
      <c r="G31" s="215">
        <v>14</v>
      </c>
      <c r="H31" s="221">
        <f t="shared" si="0"/>
        <v>84</v>
      </c>
      <c r="I31" s="221"/>
      <c r="J31" s="221">
        <f t="shared" si="1"/>
        <v>0</v>
      </c>
      <c r="K31" s="221">
        <v>18</v>
      </c>
      <c r="L31" s="221">
        <f t="shared" si="2"/>
        <v>40</v>
      </c>
      <c r="M31" s="222"/>
      <c r="N31" s="221">
        <f t="shared" si="3"/>
        <v>0</v>
      </c>
      <c r="O31" s="222">
        <v>5</v>
      </c>
      <c r="P31" s="222">
        <f t="shared" si="4"/>
        <v>10</v>
      </c>
      <c r="Q31" s="222">
        <v>7</v>
      </c>
      <c r="R31" s="222">
        <f t="shared" si="5"/>
        <v>21</v>
      </c>
      <c r="S31" s="223">
        <f t="shared" si="6"/>
        <v>155</v>
      </c>
      <c r="T31" s="215"/>
      <c r="U31" s="221">
        <f t="shared" si="7"/>
        <v>0</v>
      </c>
      <c r="V31" s="221"/>
      <c r="W31" s="221">
        <f t="shared" si="8"/>
        <v>0</v>
      </c>
      <c r="X31" s="221"/>
      <c r="Y31" s="221">
        <f t="shared" si="9"/>
        <v>0</v>
      </c>
      <c r="Z31" s="221"/>
      <c r="AA31" s="221">
        <f t="shared" si="10"/>
        <v>0</v>
      </c>
      <c r="AB31" s="223">
        <f t="shared" si="11"/>
        <v>0</v>
      </c>
      <c r="AC31" s="215"/>
      <c r="AD31" s="221"/>
      <c r="AE31" s="223"/>
      <c r="AF31" s="215">
        <v>1</v>
      </c>
      <c r="AG31" s="221">
        <f t="shared" si="12"/>
        <v>12</v>
      </c>
      <c r="AH31" s="221"/>
      <c r="AI31" s="221">
        <f t="shared" si="13"/>
        <v>0</v>
      </c>
      <c r="AJ31" s="221"/>
      <c r="AK31" s="221">
        <f t="shared" si="14"/>
        <v>0</v>
      </c>
      <c r="AL31" s="221"/>
      <c r="AM31" s="221">
        <f t="shared" si="15"/>
        <v>0</v>
      </c>
      <c r="AN31" s="221"/>
      <c r="AO31" s="221">
        <f t="shared" si="16"/>
        <v>0</v>
      </c>
      <c r="AP31" s="221"/>
      <c r="AQ31" s="221">
        <f t="shared" si="17"/>
        <v>0</v>
      </c>
      <c r="AR31" s="221"/>
      <c r="AS31" s="221">
        <f t="shared" si="18"/>
        <v>0</v>
      </c>
      <c r="AT31" s="221"/>
      <c r="AU31" s="178">
        <f t="shared" si="19"/>
        <v>0</v>
      </c>
      <c r="AV31" s="221"/>
      <c r="AW31" s="178">
        <f t="shared" si="20"/>
        <v>0</v>
      </c>
      <c r="AX31" s="179">
        <f t="shared" si="21"/>
        <v>0</v>
      </c>
      <c r="AY31" s="224">
        <f t="shared" si="22"/>
        <v>12</v>
      </c>
      <c r="AZ31" s="225">
        <f t="shared" si="23"/>
        <v>167</v>
      </c>
    </row>
    <row r="32" spans="1:52" s="52" customFormat="1" ht="15" x14ac:dyDescent="0.2">
      <c r="A32" s="215">
        <v>27</v>
      </c>
      <c r="B32" s="216" t="s">
        <v>44</v>
      </c>
      <c r="C32" s="217">
        <v>24218</v>
      </c>
      <c r="D32" s="218" t="s">
        <v>26</v>
      </c>
      <c r="E32" s="219" t="s">
        <v>28</v>
      </c>
      <c r="F32" s="236" t="s">
        <v>27</v>
      </c>
      <c r="G32" s="215">
        <v>14</v>
      </c>
      <c r="H32" s="221">
        <f t="shared" si="0"/>
        <v>84</v>
      </c>
      <c r="I32" s="221"/>
      <c r="J32" s="221">
        <f t="shared" si="1"/>
        <v>0</v>
      </c>
      <c r="K32" s="221">
        <v>16</v>
      </c>
      <c r="L32" s="221">
        <f t="shared" si="2"/>
        <v>36</v>
      </c>
      <c r="M32" s="222"/>
      <c r="N32" s="221">
        <f t="shared" si="3"/>
        <v>0</v>
      </c>
      <c r="O32" s="222">
        <v>5</v>
      </c>
      <c r="P32" s="222">
        <f t="shared" si="4"/>
        <v>10</v>
      </c>
      <c r="Q32" s="222">
        <v>7</v>
      </c>
      <c r="R32" s="222">
        <f t="shared" si="5"/>
        <v>21</v>
      </c>
      <c r="S32" s="223">
        <f t="shared" si="6"/>
        <v>151</v>
      </c>
      <c r="T32" s="215"/>
      <c r="U32" s="221">
        <f t="shared" si="7"/>
        <v>0</v>
      </c>
      <c r="V32" s="221"/>
      <c r="W32" s="221">
        <f t="shared" si="8"/>
        <v>0</v>
      </c>
      <c r="X32" s="221"/>
      <c r="Y32" s="221">
        <f t="shared" si="9"/>
        <v>0</v>
      </c>
      <c r="Z32" s="221"/>
      <c r="AA32" s="221">
        <f t="shared" si="10"/>
        <v>0</v>
      </c>
      <c r="AB32" s="223">
        <f t="shared" si="11"/>
        <v>0</v>
      </c>
      <c r="AC32" s="215"/>
      <c r="AD32" s="221"/>
      <c r="AE32" s="223"/>
      <c r="AF32" s="215">
        <v>1</v>
      </c>
      <c r="AG32" s="221">
        <f t="shared" si="12"/>
        <v>12</v>
      </c>
      <c r="AH32" s="221"/>
      <c r="AI32" s="221">
        <f t="shared" si="13"/>
        <v>0</v>
      </c>
      <c r="AJ32" s="221">
        <v>1</v>
      </c>
      <c r="AK32" s="221">
        <f t="shared" si="14"/>
        <v>3</v>
      </c>
      <c r="AL32" s="221"/>
      <c r="AM32" s="221">
        <f t="shared" si="15"/>
        <v>0</v>
      </c>
      <c r="AN32" s="221"/>
      <c r="AO32" s="221">
        <f t="shared" si="16"/>
        <v>0</v>
      </c>
      <c r="AP32" s="221"/>
      <c r="AQ32" s="221">
        <f t="shared" si="17"/>
        <v>0</v>
      </c>
      <c r="AR32" s="221"/>
      <c r="AS32" s="221">
        <f t="shared" si="18"/>
        <v>0</v>
      </c>
      <c r="AT32" s="221"/>
      <c r="AU32" s="178">
        <f t="shared" si="19"/>
        <v>0</v>
      </c>
      <c r="AV32" s="221"/>
      <c r="AW32" s="178">
        <f t="shared" si="20"/>
        <v>0</v>
      </c>
      <c r="AX32" s="179">
        <f t="shared" si="21"/>
        <v>3</v>
      </c>
      <c r="AY32" s="224">
        <f t="shared" si="22"/>
        <v>15</v>
      </c>
      <c r="AZ32" s="225">
        <f t="shared" si="23"/>
        <v>166</v>
      </c>
    </row>
    <row r="33" spans="1:52" s="52" customFormat="1" ht="15" x14ac:dyDescent="0.2">
      <c r="A33" s="215">
        <v>28</v>
      </c>
      <c r="B33" s="216" t="s">
        <v>36</v>
      </c>
      <c r="C33" s="217">
        <v>24599</v>
      </c>
      <c r="D33" s="218" t="s">
        <v>26</v>
      </c>
      <c r="E33" s="219" t="s">
        <v>28</v>
      </c>
      <c r="F33" s="236" t="s">
        <v>27</v>
      </c>
      <c r="G33" s="215">
        <v>14</v>
      </c>
      <c r="H33" s="221">
        <f t="shared" si="0"/>
        <v>84</v>
      </c>
      <c r="I33" s="221"/>
      <c r="J33" s="221">
        <f t="shared" si="1"/>
        <v>0</v>
      </c>
      <c r="K33" s="221">
        <v>15</v>
      </c>
      <c r="L33" s="221">
        <f t="shared" si="2"/>
        <v>34</v>
      </c>
      <c r="M33" s="222"/>
      <c r="N33" s="221">
        <f t="shared" si="3"/>
        <v>0</v>
      </c>
      <c r="O33" s="222">
        <v>5</v>
      </c>
      <c r="P33" s="222">
        <f t="shared" si="4"/>
        <v>10</v>
      </c>
      <c r="Q33" s="222">
        <v>7</v>
      </c>
      <c r="R33" s="222">
        <f t="shared" si="5"/>
        <v>21</v>
      </c>
      <c r="S33" s="223">
        <f t="shared" si="6"/>
        <v>149</v>
      </c>
      <c r="T33" s="215"/>
      <c r="U33" s="221">
        <f t="shared" si="7"/>
        <v>0</v>
      </c>
      <c r="V33" s="221"/>
      <c r="W33" s="221">
        <f t="shared" si="8"/>
        <v>0</v>
      </c>
      <c r="X33" s="221"/>
      <c r="Y33" s="221">
        <f t="shared" si="9"/>
        <v>0</v>
      </c>
      <c r="Z33" s="221"/>
      <c r="AA33" s="221">
        <f t="shared" si="10"/>
        <v>0</v>
      </c>
      <c r="AB33" s="223">
        <f t="shared" si="11"/>
        <v>0</v>
      </c>
      <c r="AC33" s="215"/>
      <c r="AD33" s="221"/>
      <c r="AE33" s="223"/>
      <c r="AF33" s="215">
        <v>1</v>
      </c>
      <c r="AG33" s="221">
        <f t="shared" si="12"/>
        <v>12</v>
      </c>
      <c r="AH33" s="221"/>
      <c r="AI33" s="221">
        <f t="shared" si="13"/>
        <v>0</v>
      </c>
      <c r="AJ33" s="221">
        <v>1</v>
      </c>
      <c r="AK33" s="221">
        <f t="shared" si="14"/>
        <v>3</v>
      </c>
      <c r="AL33" s="221"/>
      <c r="AM33" s="221">
        <f t="shared" si="15"/>
        <v>0</v>
      </c>
      <c r="AN33" s="221"/>
      <c r="AO33" s="221">
        <f t="shared" si="16"/>
        <v>0</v>
      </c>
      <c r="AP33" s="221"/>
      <c r="AQ33" s="221">
        <f t="shared" si="17"/>
        <v>0</v>
      </c>
      <c r="AR33" s="221">
        <v>1</v>
      </c>
      <c r="AS33" s="221">
        <f t="shared" si="18"/>
        <v>1</v>
      </c>
      <c r="AT33" s="221"/>
      <c r="AU33" s="178">
        <f t="shared" si="19"/>
        <v>0</v>
      </c>
      <c r="AV33" s="221"/>
      <c r="AW33" s="178">
        <f t="shared" si="20"/>
        <v>0</v>
      </c>
      <c r="AX33" s="179">
        <f t="shared" si="21"/>
        <v>4</v>
      </c>
      <c r="AY33" s="224">
        <f t="shared" si="22"/>
        <v>16</v>
      </c>
      <c r="AZ33" s="225">
        <f t="shared" si="23"/>
        <v>165</v>
      </c>
    </row>
    <row r="34" spans="1:52" s="52" customFormat="1" ht="15" x14ac:dyDescent="0.2">
      <c r="A34" s="215">
        <v>29</v>
      </c>
      <c r="B34" s="216" t="s">
        <v>37</v>
      </c>
      <c r="C34" s="217">
        <v>21186</v>
      </c>
      <c r="D34" s="218" t="s">
        <v>26</v>
      </c>
      <c r="E34" s="219" t="s">
        <v>28</v>
      </c>
      <c r="F34" s="236" t="s">
        <v>27</v>
      </c>
      <c r="G34" s="215">
        <v>15</v>
      </c>
      <c r="H34" s="221">
        <f t="shared" si="0"/>
        <v>90</v>
      </c>
      <c r="I34" s="221"/>
      <c r="J34" s="221">
        <f t="shared" si="1"/>
        <v>0</v>
      </c>
      <c r="K34" s="221">
        <v>10</v>
      </c>
      <c r="L34" s="221">
        <f t="shared" si="2"/>
        <v>24</v>
      </c>
      <c r="M34" s="222"/>
      <c r="N34" s="221">
        <f t="shared" si="3"/>
        <v>0</v>
      </c>
      <c r="O34" s="222">
        <v>5</v>
      </c>
      <c r="P34" s="222">
        <f t="shared" si="4"/>
        <v>10</v>
      </c>
      <c r="Q34" s="222">
        <v>6</v>
      </c>
      <c r="R34" s="222">
        <f t="shared" si="5"/>
        <v>18</v>
      </c>
      <c r="S34" s="223">
        <f t="shared" si="6"/>
        <v>142</v>
      </c>
      <c r="T34" s="215"/>
      <c r="U34" s="221">
        <f t="shared" si="7"/>
        <v>0</v>
      </c>
      <c r="V34" s="221"/>
      <c r="W34" s="221">
        <f t="shared" si="8"/>
        <v>0</v>
      </c>
      <c r="X34" s="221"/>
      <c r="Y34" s="221">
        <f t="shared" si="9"/>
        <v>0</v>
      </c>
      <c r="Z34" s="221"/>
      <c r="AA34" s="221">
        <f t="shared" si="10"/>
        <v>0</v>
      </c>
      <c r="AB34" s="223">
        <f t="shared" si="11"/>
        <v>0</v>
      </c>
      <c r="AC34" s="215"/>
      <c r="AD34" s="221"/>
      <c r="AE34" s="223"/>
      <c r="AF34" s="215">
        <v>1</v>
      </c>
      <c r="AG34" s="221">
        <f t="shared" si="12"/>
        <v>12</v>
      </c>
      <c r="AH34" s="221"/>
      <c r="AI34" s="221">
        <f t="shared" si="13"/>
        <v>0</v>
      </c>
      <c r="AJ34" s="221">
        <v>2</v>
      </c>
      <c r="AK34" s="221">
        <f t="shared" si="14"/>
        <v>6</v>
      </c>
      <c r="AL34" s="221"/>
      <c r="AM34" s="221">
        <f t="shared" si="15"/>
        <v>0</v>
      </c>
      <c r="AN34" s="221"/>
      <c r="AO34" s="221">
        <f t="shared" si="16"/>
        <v>0</v>
      </c>
      <c r="AP34" s="221"/>
      <c r="AQ34" s="221">
        <f t="shared" si="17"/>
        <v>0</v>
      </c>
      <c r="AR34" s="221"/>
      <c r="AS34" s="221">
        <f t="shared" si="18"/>
        <v>0</v>
      </c>
      <c r="AT34" s="221"/>
      <c r="AU34" s="178">
        <f t="shared" si="19"/>
        <v>0</v>
      </c>
      <c r="AV34" s="221"/>
      <c r="AW34" s="178">
        <f t="shared" si="20"/>
        <v>0</v>
      </c>
      <c r="AX34" s="179">
        <f t="shared" si="21"/>
        <v>6</v>
      </c>
      <c r="AY34" s="224">
        <f t="shared" si="22"/>
        <v>18</v>
      </c>
      <c r="AZ34" s="225">
        <f t="shared" si="23"/>
        <v>160</v>
      </c>
    </row>
    <row r="35" spans="1:52" s="52" customFormat="1" ht="15" x14ac:dyDescent="0.2">
      <c r="A35" s="215">
        <v>30</v>
      </c>
      <c r="B35" s="216" t="s">
        <v>56</v>
      </c>
      <c r="C35" s="217">
        <v>21608</v>
      </c>
      <c r="D35" s="218" t="s">
        <v>26</v>
      </c>
      <c r="E35" s="219" t="s">
        <v>28</v>
      </c>
      <c r="F35" s="236" t="s">
        <v>27</v>
      </c>
      <c r="G35" s="215">
        <v>14</v>
      </c>
      <c r="H35" s="221">
        <f t="shared" si="0"/>
        <v>84</v>
      </c>
      <c r="I35" s="221"/>
      <c r="J35" s="221">
        <f t="shared" si="1"/>
        <v>0</v>
      </c>
      <c r="K35" s="221">
        <v>12</v>
      </c>
      <c r="L35" s="221">
        <f t="shared" si="2"/>
        <v>28</v>
      </c>
      <c r="M35" s="222"/>
      <c r="N35" s="221">
        <f t="shared" si="3"/>
        <v>0</v>
      </c>
      <c r="O35" s="222">
        <v>5</v>
      </c>
      <c r="P35" s="222">
        <f t="shared" si="4"/>
        <v>10</v>
      </c>
      <c r="Q35" s="222">
        <v>7</v>
      </c>
      <c r="R35" s="222">
        <f t="shared" si="5"/>
        <v>21</v>
      </c>
      <c r="S35" s="223">
        <f t="shared" si="6"/>
        <v>143</v>
      </c>
      <c r="T35" s="215"/>
      <c r="U35" s="221">
        <f t="shared" si="7"/>
        <v>0</v>
      </c>
      <c r="V35" s="221"/>
      <c r="W35" s="221">
        <f t="shared" si="8"/>
        <v>0</v>
      </c>
      <c r="X35" s="221"/>
      <c r="Y35" s="221">
        <f t="shared" si="9"/>
        <v>0</v>
      </c>
      <c r="Z35" s="221"/>
      <c r="AA35" s="221">
        <f t="shared" si="10"/>
        <v>0</v>
      </c>
      <c r="AB35" s="223">
        <f t="shared" si="11"/>
        <v>0</v>
      </c>
      <c r="AC35" s="215"/>
      <c r="AD35" s="221"/>
      <c r="AE35" s="223"/>
      <c r="AF35" s="215">
        <v>1</v>
      </c>
      <c r="AG35" s="221">
        <f t="shared" si="12"/>
        <v>12</v>
      </c>
      <c r="AH35" s="221"/>
      <c r="AI35" s="221">
        <f t="shared" si="13"/>
        <v>0</v>
      </c>
      <c r="AJ35" s="221">
        <v>1</v>
      </c>
      <c r="AK35" s="221">
        <f t="shared" si="14"/>
        <v>3</v>
      </c>
      <c r="AL35" s="221"/>
      <c r="AM35" s="221">
        <f t="shared" si="15"/>
        <v>0</v>
      </c>
      <c r="AN35" s="221"/>
      <c r="AO35" s="221">
        <f t="shared" si="16"/>
        <v>0</v>
      </c>
      <c r="AP35" s="221"/>
      <c r="AQ35" s="221">
        <f t="shared" si="17"/>
        <v>0</v>
      </c>
      <c r="AR35" s="221"/>
      <c r="AS35" s="221">
        <f t="shared" si="18"/>
        <v>0</v>
      </c>
      <c r="AT35" s="221"/>
      <c r="AU35" s="178">
        <f t="shared" si="19"/>
        <v>0</v>
      </c>
      <c r="AV35" s="221"/>
      <c r="AW35" s="178">
        <f t="shared" si="20"/>
        <v>0</v>
      </c>
      <c r="AX35" s="179">
        <f t="shared" si="21"/>
        <v>3</v>
      </c>
      <c r="AY35" s="224">
        <f t="shared" si="22"/>
        <v>15</v>
      </c>
      <c r="AZ35" s="225">
        <f t="shared" si="23"/>
        <v>158</v>
      </c>
    </row>
    <row r="36" spans="1:52" s="52" customFormat="1" ht="15" x14ac:dyDescent="0.2">
      <c r="A36" s="215">
        <v>31</v>
      </c>
      <c r="B36" s="216" t="s">
        <v>421</v>
      </c>
      <c r="C36" s="217">
        <v>22892</v>
      </c>
      <c r="D36" s="218" t="s">
        <v>26</v>
      </c>
      <c r="E36" s="219" t="s">
        <v>28</v>
      </c>
      <c r="F36" s="236" t="s">
        <v>27</v>
      </c>
      <c r="G36" s="215">
        <v>14</v>
      </c>
      <c r="H36" s="221">
        <f t="shared" si="0"/>
        <v>84</v>
      </c>
      <c r="I36" s="221"/>
      <c r="J36" s="221">
        <f t="shared" si="1"/>
        <v>0</v>
      </c>
      <c r="K36" s="221">
        <v>13</v>
      </c>
      <c r="L36" s="221">
        <f t="shared" si="2"/>
        <v>30</v>
      </c>
      <c r="M36" s="222"/>
      <c r="N36" s="221">
        <f t="shared" si="3"/>
        <v>0</v>
      </c>
      <c r="O36" s="222">
        <v>5</v>
      </c>
      <c r="P36" s="222">
        <f t="shared" si="4"/>
        <v>10</v>
      </c>
      <c r="Q36" s="222">
        <v>7</v>
      </c>
      <c r="R36" s="222">
        <f t="shared" si="5"/>
        <v>21</v>
      </c>
      <c r="S36" s="223">
        <f t="shared" si="6"/>
        <v>145</v>
      </c>
      <c r="T36" s="215"/>
      <c r="U36" s="221">
        <f t="shared" si="7"/>
        <v>0</v>
      </c>
      <c r="V36" s="221"/>
      <c r="W36" s="221">
        <f t="shared" si="8"/>
        <v>0</v>
      </c>
      <c r="X36" s="221"/>
      <c r="Y36" s="221">
        <f t="shared" si="9"/>
        <v>0</v>
      </c>
      <c r="Z36" s="221"/>
      <c r="AA36" s="221">
        <f t="shared" si="10"/>
        <v>0</v>
      </c>
      <c r="AB36" s="223">
        <f t="shared" si="11"/>
        <v>0</v>
      </c>
      <c r="AC36" s="215"/>
      <c r="AD36" s="221"/>
      <c r="AE36" s="223"/>
      <c r="AF36" s="215">
        <v>1</v>
      </c>
      <c r="AG36" s="221">
        <f t="shared" si="12"/>
        <v>12</v>
      </c>
      <c r="AH36" s="221"/>
      <c r="AI36" s="221">
        <f t="shared" si="13"/>
        <v>0</v>
      </c>
      <c r="AJ36" s="221"/>
      <c r="AK36" s="221">
        <f t="shared" si="14"/>
        <v>0</v>
      </c>
      <c r="AL36" s="221"/>
      <c r="AM36" s="221">
        <f t="shared" si="15"/>
        <v>0</v>
      </c>
      <c r="AN36" s="221"/>
      <c r="AO36" s="221">
        <f t="shared" si="16"/>
        <v>0</v>
      </c>
      <c r="AP36" s="221"/>
      <c r="AQ36" s="221">
        <f t="shared" si="17"/>
        <v>0</v>
      </c>
      <c r="AR36" s="221"/>
      <c r="AS36" s="221">
        <f t="shared" si="18"/>
        <v>0</v>
      </c>
      <c r="AT36" s="221"/>
      <c r="AU36" s="178">
        <f t="shared" si="19"/>
        <v>0</v>
      </c>
      <c r="AV36" s="221"/>
      <c r="AW36" s="178">
        <f t="shared" si="20"/>
        <v>0</v>
      </c>
      <c r="AX36" s="179">
        <f t="shared" si="21"/>
        <v>0</v>
      </c>
      <c r="AY36" s="224">
        <f t="shared" si="22"/>
        <v>12</v>
      </c>
      <c r="AZ36" s="225">
        <f t="shared" si="23"/>
        <v>157</v>
      </c>
    </row>
    <row r="37" spans="1:52" s="52" customFormat="1" ht="15" x14ac:dyDescent="0.2">
      <c r="A37" s="215">
        <v>32</v>
      </c>
      <c r="B37" s="216" t="s">
        <v>340</v>
      </c>
      <c r="C37" s="217">
        <v>23683</v>
      </c>
      <c r="D37" s="218" t="s">
        <v>26</v>
      </c>
      <c r="E37" s="219" t="s">
        <v>28</v>
      </c>
      <c r="F37" s="236" t="s">
        <v>27</v>
      </c>
      <c r="G37" s="215">
        <v>13</v>
      </c>
      <c r="H37" s="221">
        <f t="shared" si="0"/>
        <v>78</v>
      </c>
      <c r="I37" s="221"/>
      <c r="J37" s="221">
        <f t="shared" si="1"/>
        <v>0</v>
      </c>
      <c r="K37" s="221">
        <v>16</v>
      </c>
      <c r="L37" s="221">
        <f t="shared" si="2"/>
        <v>36</v>
      </c>
      <c r="M37" s="222"/>
      <c r="N37" s="221">
        <f t="shared" si="3"/>
        <v>0</v>
      </c>
      <c r="O37" s="222">
        <v>5</v>
      </c>
      <c r="P37" s="222">
        <f t="shared" si="4"/>
        <v>10</v>
      </c>
      <c r="Q37" s="222">
        <v>6</v>
      </c>
      <c r="R37" s="222">
        <f t="shared" si="5"/>
        <v>18</v>
      </c>
      <c r="S37" s="223">
        <f t="shared" si="6"/>
        <v>142</v>
      </c>
      <c r="T37" s="215"/>
      <c r="U37" s="221">
        <f t="shared" si="7"/>
        <v>0</v>
      </c>
      <c r="V37" s="221"/>
      <c r="W37" s="221">
        <f t="shared" si="8"/>
        <v>0</v>
      </c>
      <c r="X37" s="221"/>
      <c r="Y37" s="221">
        <f t="shared" si="9"/>
        <v>0</v>
      </c>
      <c r="Z37" s="221"/>
      <c r="AA37" s="221">
        <f t="shared" si="10"/>
        <v>0</v>
      </c>
      <c r="AB37" s="223">
        <f t="shared" si="11"/>
        <v>0</v>
      </c>
      <c r="AC37" s="215"/>
      <c r="AD37" s="221"/>
      <c r="AE37" s="223"/>
      <c r="AF37" s="215">
        <v>1</v>
      </c>
      <c r="AG37" s="221">
        <f t="shared" si="12"/>
        <v>12</v>
      </c>
      <c r="AH37" s="221"/>
      <c r="AI37" s="221">
        <f t="shared" si="13"/>
        <v>0</v>
      </c>
      <c r="AJ37" s="221">
        <v>1</v>
      </c>
      <c r="AK37" s="221">
        <f t="shared" si="14"/>
        <v>3</v>
      </c>
      <c r="AL37" s="221"/>
      <c r="AM37" s="221">
        <f t="shared" si="15"/>
        <v>0</v>
      </c>
      <c r="AN37" s="221"/>
      <c r="AO37" s="221">
        <f t="shared" si="16"/>
        <v>0</v>
      </c>
      <c r="AP37" s="221"/>
      <c r="AQ37" s="221">
        <f t="shared" si="17"/>
        <v>0</v>
      </c>
      <c r="AR37" s="221"/>
      <c r="AS37" s="221">
        <f t="shared" si="18"/>
        <v>0</v>
      </c>
      <c r="AT37" s="221"/>
      <c r="AU37" s="178">
        <f t="shared" si="19"/>
        <v>0</v>
      </c>
      <c r="AV37" s="221"/>
      <c r="AW37" s="178">
        <f t="shared" si="20"/>
        <v>0</v>
      </c>
      <c r="AX37" s="179">
        <f t="shared" si="21"/>
        <v>3</v>
      </c>
      <c r="AY37" s="224">
        <f t="shared" si="22"/>
        <v>15</v>
      </c>
      <c r="AZ37" s="225">
        <f t="shared" si="23"/>
        <v>157</v>
      </c>
    </row>
    <row r="38" spans="1:52" s="52" customFormat="1" ht="18" customHeight="1" x14ac:dyDescent="0.2">
      <c r="A38" s="215">
        <v>33</v>
      </c>
      <c r="B38" s="216" t="s">
        <v>31</v>
      </c>
      <c r="C38" s="217">
        <v>24383</v>
      </c>
      <c r="D38" s="216" t="s">
        <v>26</v>
      </c>
      <c r="E38" s="216" t="s">
        <v>28</v>
      </c>
      <c r="F38" s="216" t="s">
        <v>27</v>
      </c>
      <c r="G38" s="221">
        <v>13</v>
      </c>
      <c r="H38" s="221">
        <f t="shared" si="0"/>
        <v>78</v>
      </c>
      <c r="I38" s="221"/>
      <c r="J38" s="221">
        <f t="shared" si="1"/>
        <v>0</v>
      </c>
      <c r="K38" s="221">
        <v>13</v>
      </c>
      <c r="L38" s="221">
        <f t="shared" si="2"/>
        <v>30</v>
      </c>
      <c r="M38" s="221"/>
      <c r="N38" s="221">
        <f t="shared" si="3"/>
        <v>0</v>
      </c>
      <c r="O38" s="221">
        <v>5</v>
      </c>
      <c r="P38" s="221">
        <f t="shared" si="4"/>
        <v>10</v>
      </c>
      <c r="Q38" s="221">
        <v>6</v>
      </c>
      <c r="R38" s="221">
        <f t="shared" si="5"/>
        <v>18</v>
      </c>
      <c r="S38" s="221">
        <f t="shared" si="6"/>
        <v>136</v>
      </c>
      <c r="T38" s="221"/>
      <c r="U38" s="221">
        <f t="shared" si="7"/>
        <v>0</v>
      </c>
      <c r="V38" s="221"/>
      <c r="W38" s="221">
        <f t="shared" si="8"/>
        <v>0</v>
      </c>
      <c r="X38" s="221"/>
      <c r="Y38" s="221">
        <f t="shared" si="9"/>
        <v>0</v>
      </c>
      <c r="Z38" s="221"/>
      <c r="AA38" s="221">
        <f t="shared" si="10"/>
        <v>0</v>
      </c>
      <c r="AB38" s="221">
        <f t="shared" si="11"/>
        <v>0</v>
      </c>
      <c r="AC38" s="221"/>
      <c r="AD38" s="221"/>
      <c r="AE38" s="221"/>
      <c r="AF38" s="221">
        <v>1</v>
      </c>
      <c r="AG38" s="221">
        <f t="shared" si="12"/>
        <v>12</v>
      </c>
      <c r="AH38" s="221"/>
      <c r="AI38" s="221">
        <f t="shared" si="13"/>
        <v>0</v>
      </c>
      <c r="AJ38" s="221">
        <v>1</v>
      </c>
      <c r="AK38" s="221">
        <f t="shared" si="14"/>
        <v>3</v>
      </c>
      <c r="AL38" s="221"/>
      <c r="AM38" s="221">
        <f t="shared" si="15"/>
        <v>0</v>
      </c>
      <c r="AN38" s="221"/>
      <c r="AO38" s="221">
        <f t="shared" si="16"/>
        <v>0</v>
      </c>
      <c r="AP38" s="221"/>
      <c r="AQ38" s="221">
        <f t="shared" si="17"/>
        <v>0</v>
      </c>
      <c r="AR38" s="221"/>
      <c r="AS38" s="221">
        <f t="shared" si="18"/>
        <v>0</v>
      </c>
      <c r="AT38" s="221"/>
      <c r="AU38" s="178">
        <f t="shared" si="19"/>
        <v>0</v>
      </c>
      <c r="AV38" s="221"/>
      <c r="AW38" s="178">
        <f t="shared" si="20"/>
        <v>0</v>
      </c>
      <c r="AX38" s="179">
        <f t="shared" si="21"/>
        <v>3</v>
      </c>
      <c r="AY38" s="243">
        <f t="shared" si="22"/>
        <v>15</v>
      </c>
      <c r="AZ38" s="243">
        <f t="shared" si="23"/>
        <v>151</v>
      </c>
    </row>
    <row r="39" spans="1:52" s="31" customFormat="1" x14ac:dyDescent="0.2">
      <c r="E39" s="32"/>
      <c r="F39" s="33"/>
    </row>
    <row r="40" spans="1:52" s="31" customFormat="1" x14ac:dyDescent="0.2">
      <c r="E40" s="32"/>
      <c r="F40" s="33"/>
    </row>
  </sheetData>
  <sheetProtection password="D67E" sheet="1" formatCells="0" formatColumns="0" formatRows="0" insertColumns="0" insertRows="0" insertHyperlinks="0" deleteColumns="0" deleteRows="0" sort="0" autoFilter="0" pivotTables="0"/>
  <mergeCells count="13">
    <mergeCell ref="A2:AZ2"/>
    <mergeCell ref="A3:AZ3"/>
    <mergeCell ref="AC1:AE1"/>
    <mergeCell ref="G1:S1"/>
    <mergeCell ref="T1:AB1"/>
    <mergeCell ref="AF1:AY1"/>
    <mergeCell ref="A4:D4"/>
    <mergeCell ref="AZ4:AZ5"/>
    <mergeCell ref="C5:D5"/>
    <mergeCell ref="G4:S4"/>
    <mergeCell ref="T4:AB4"/>
    <mergeCell ref="AC4:AE4"/>
    <mergeCell ref="AF4:AY4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8" scale="75" orientation="portrait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AZ46"/>
  <sheetViews>
    <sheetView topLeftCell="A5" zoomScale="85" zoomScaleNormal="100" workbookViewId="0">
      <selection activeCell="A5" sqref="A1:IV65536"/>
    </sheetView>
  </sheetViews>
  <sheetFormatPr defaultColWidth="9.14453125" defaultRowHeight="14.25" x14ac:dyDescent="0.2"/>
  <cols>
    <col min="1" max="1" width="4.16796875" style="1" customWidth="1"/>
    <col min="2" max="2" width="37.125" style="1" bestFit="1" customWidth="1"/>
    <col min="3" max="3" width="10.35546875" style="1" bestFit="1" customWidth="1"/>
    <col min="4" max="4" width="3.62890625" style="1" bestFit="1" customWidth="1"/>
    <col min="5" max="5" width="3.62890625" style="2" bestFit="1" customWidth="1"/>
    <col min="6" max="6" width="9.4140625" style="2" bestFit="1" customWidth="1"/>
    <col min="7" max="8" width="4.4375" style="4" customWidth="1"/>
    <col min="9" max="9" width="4.03515625" style="4" customWidth="1"/>
    <col min="10" max="18" width="4.4375" style="4" customWidth="1"/>
    <col min="19" max="19" width="4.16796875" style="4" customWidth="1"/>
    <col min="20" max="20" width="5.37890625" style="4" customWidth="1"/>
    <col min="21" max="21" width="4.03515625" style="4" customWidth="1"/>
    <col min="22" max="22" width="3.8984375" style="4" customWidth="1"/>
    <col min="23" max="23" width="3.62890625" style="4" customWidth="1"/>
    <col min="24" max="24" width="4.70703125" style="4" customWidth="1"/>
    <col min="25" max="25" width="4.16796875" style="4" customWidth="1"/>
    <col min="26" max="26" width="4.3046875" style="4" customWidth="1"/>
    <col min="27" max="27" width="4.16796875" style="4" customWidth="1"/>
    <col min="28" max="28" width="3.8984375" style="4" bestFit="1" customWidth="1"/>
    <col min="29" max="30" width="2.6875" style="4" customWidth="1"/>
    <col min="31" max="32" width="5.91796875" style="4" customWidth="1"/>
    <col min="33" max="37" width="4.16796875" style="4" customWidth="1"/>
    <col min="38" max="38" width="6.05078125" style="4" customWidth="1"/>
    <col min="39" max="39" width="4.16796875" style="4" customWidth="1"/>
    <col min="40" max="40" width="9.55078125" style="4" bestFit="1" customWidth="1"/>
    <col min="41" max="43" width="4.16796875" style="4" customWidth="1"/>
    <col min="44" max="44" width="4.83984375" style="4" customWidth="1"/>
    <col min="45" max="50" width="4.16796875" style="4" customWidth="1"/>
    <col min="51" max="51" width="4.4375" style="4" customWidth="1"/>
    <col min="52" max="52" width="7.3984375" style="4" customWidth="1"/>
    <col min="53" max="16384" width="9.14453125" style="1"/>
  </cols>
  <sheetData>
    <row r="1" spans="1:52" ht="23.25" x14ac:dyDescent="0.2">
      <c r="A1" s="368" t="s">
        <v>329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70"/>
    </row>
    <row r="2" spans="1:52" ht="21" thickBot="1" x14ac:dyDescent="0.25">
      <c r="A2" s="371" t="s">
        <v>301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  <c r="AS2" s="372"/>
      <c r="AT2" s="372"/>
      <c r="AU2" s="372"/>
      <c r="AV2" s="372"/>
      <c r="AW2" s="372"/>
      <c r="AX2" s="372"/>
      <c r="AY2" s="372"/>
      <c r="AZ2" s="373"/>
    </row>
    <row r="3" spans="1:52" ht="27.75" customHeight="1" x14ac:dyDescent="0.2">
      <c r="A3" s="433" t="s">
        <v>347</v>
      </c>
      <c r="B3" s="434"/>
      <c r="C3" s="434"/>
      <c r="D3" s="435"/>
      <c r="E3" s="112"/>
      <c r="F3" s="113"/>
      <c r="G3" s="438" t="s">
        <v>6</v>
      </c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5"/>
      <c r="T3" s="433" t="s">
        <v>11</v>
      </c>
      <c r="U3" s="434"/>
      <c r="V3" s="434"/>
      <c r="W3" s="434"/>
      <c r="X3" s="434"/>
      <c r="Y3" s="434"/>
      <c r="Z3" s="434"/>
      <c r="AA3" s="434"/>
      <c r="AB3" s="435"/>
      <c r="AC3" s="430" t="s">
        <v>12</v>
      </c>
      <c r="AD3" s="431"/>
      <c r="AE3" s="432"/>
      <c r="AF3" s="430" t="s">
        <v>23</v>
      </c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2"/>
      <c r="AZ3" s="428" t="s">
        <v>24</v>
      </c>
    </row>
    <row r="4" spans="1:52" ht="120" customHeight="1" x14ac:dyDescent="0.2">
      <c r="A4" s="114" t="s">
        <v>348</v>
      </c>
      <c r="B4" s="115" t="s">
        <v>0</v>
      </c>
      <c r="C4" s="436" t="s">
        <v>1</v>
      </c>
      <c r="D4" s="437"/>
      <c r="E4" s="116"/>
      <c r="F4" s="117"/>
      <c r="G4" s="118" t="s">
        <v>2</v>
      </c>
      <c r="H4" s="118" t="s">
        <v>3</v>
      </c>
      <c r="I4" s="118" t="s">
        <v>343</v>
      </c>
      <c r="J4" s="118" t="s">
        <v>3</v>
      </c>
      <c r="K4" s="118" t="s">
        <v>4</v>
      </c>
      <c r="L4" s="118" t="s">
        <v>3</v>
      </c>
      <c r="M4" s="118" t="s">
        <v>344</v>
      </c>
      <c r="N4" s="118" t="s">
        <v>3</v>
      </c>
      <c r="O4" s="119" t="s">
        <v>354</v>
      </c>
      <c r="P4" s="118" t="s">
        <v>3</v>
      </c>
      <c r="Q4" s="118" t="s">
        <v>355</v>
      </c>
      <c r="R4" s="118" t="s">
        <v>3</v>
      </c>
      <c r="S4" s="120" t="s">
        <v>5</v>
      </c>
      <c r="T4" s="121" t="s">
        <v>33</v>
      </c>
      <c r="U4" s="119" t="s">
        <v>3</v>
      </c>
      <c r="V4" s="122" t="s">
        <v>7</v>
      </c>
      <c r="W4" s="119" t="s">
        <v>3</v>
      </c>
      <c r="X4" s="123" t="s">
        <v>13</v>
      </c>
      <c r="Y4" s="119" t="s">
        <v>3</v>
      </c>
      <c r="Z4" s="123" t="s">
        <v>14</v>
      </c>
      <c r="AA4" s="119" t="s">
        <v>3</v>
      </c>
      <c r="AB4" s="120" t="s">
        <v>5</v>
      </c>
      <c r="AC4" s="124" t="s">
        <v>8</v>
      </c>
      <c r="AD4" s="119" t="s">
        <v>9</v>
      </c>
      <c r="AE4" s="125" t="s">
        <v>10</v>
      </c>
      <c r="AF4" s="126" t="s">
        <v>15</v>
      </c>
      <c r="AG4" s="119" t="s">
        <v>3</v>
      </c>
      <c r="AH4" s="127" t="s">
        <v>16</v>
      </c>
      <c r="AI4" s="119" t="s">
        <v>3</v>
      </c>
      <c r="AJ4" s="127" t="s">
        <v>17</v>
      </c>
      <c r="AK4" s="119" t="s">
        <v>3</v>
      </c>
      <c r="AL4" s="127" t="s">
        <v>18</v>
      </c>
      <c r="AM4" s="119" t="s">
        <v>3</v>
      </c>
      <c r="AN4" s="127" t="s">
        <v>19</v>
      </c>
      <c r="AO4" s="119" t="s">
        <v>3</v>
      </c>
      <c r="AP4" s="127" t="s">
        <v>20</v>
      </c>
      <c r="AQ4" s="119" t="s">
        <v>3</v>
      </c>
      <c r="AR4" s="127" t="s">
        <v>21</v>
      </c>
      <c r="AS4" s="119" t="s">
        <v>3</v>
      </c>
      <c r="AT4" s="77" t="s">
        <v>416</v>
      </c>
      <c r="AU4" s="77" t="s">
        <v>3</v>
      </c>
      <c r="AV4" s="82" t="s">
        <v>417</v>
      </c>
      <c r="AW4" s="82" t="s">
        <v>3</v>
      </c>
      <c r="AX4" s="128" t="s">
        <v>25</v>
      </c>
      <c r="AY4" s="120" t="s">
        <v>22</v>
      </c>
      <c r="AZ4" s="429"/>
    </row>
    <row r="5" spans="1:52" s="52" customFormat="1" ht="15" x14ac:dyDescent="0.2">
      <c r="A5" s="215">
        <v>1</v>
      </c>
      <c r="B5" s="216" t="s">
        <v>250</v>
      </c>
      <c r="C5" s="217">
        <v>23504</v>
      </c>
      <c r="D5" s="218" t="s">
        <v>38</v>
      </c>
      <c r="E5" s="219" t="s">
        <v>28</v>
      </c>
      <c r="F5" s="216" t="s">
        <v>246</v>
      </c>
      <c r="G5" s="220">
        <v>16</v>
      </c>
      <c r="H5" s="221">
        <f t="shared" ref="H5:H37" si="0">G5*6</f>
        <v>96</v>
      </c>
      <c r="I5" s="221"/>
      <c r="J5" s="221">
        <f t="shared" ref="J5:J37" si="1">I5*6</f>
        <v>0</v>
      </c>
      <c r="K5" s="221">
        <v>17</v>
      </c>
      <c r="L5" s="221">
        <f t="shared" ref="L5:L37" si="2">IF(K5&gt;4,K5*2+4,K5*3)</f>
        <v>38</v>
      </c>
      <c r="M5" s="222"/>
      <c r="N5" s="221">
        <f t="shared" ref="N5:N37" si="3">IF(M5&gt;4,M5*2+4,M5*3)</f>
        <v>0</v>
      </c>
      <c r="O5" s="222">
        <v>5</v>
      </c>
      <c r="P5" s="222">
        <f t="shared" ref="P5:P37" si="4">O5*2</f>
        <v>10</v>
      </c>
      <c r="Q5" s="222">
        <v>7</v>
      </c>
      <c r="R5" s="222">
        <f t="shared" ref="R5:R37" si="5">Q5*3</f>
        <v>21</v>
      </c>
      <c r="S5" s="223">
        <f t="shared" ref="S5:S37" si="6">H5+J5+L5+N5+P5+R5</f>
        <v>165</v>
      </c>
      <c r="T5" s="215"/>
      <c r="U5" s="221">
        <f t="shared" ref="U5:U37" si="7">IF(T5=0,0,6)</f>
        <v>0</v>
      </c>
      <c r="V5" s="221"/>
      <c r="W5" s="221">
        <f t="shared" ref="W5:W37" si="8">V5*4</f>
        <v>0</v>
      </c>
      <c r="X5" s="221">
        <v>1</v>
      </c>
      <c r="Y5" s="221">
        <f t="shared" ref="Y5:Y37" si="9">X5*3</f>
        <v>3</v>
      </c>
      <c r="Z5" s="221"/>
      <c r="AA5" s="221">
        <f t="shared" ref="AA5:AA37" si="10">IF(Z5=0,0,6)</f>
        <v>0</v>
      </c>
      <c r="AB5" s="223">
        <f t="shared" ref="AB5:AB37" si="11">U5+W5+Y5+AA5</f>
        <v>3</v>
      </c>
      <c r="AC5" s="215"/>
      <c r="AD5" s="221"/>
      <c r="AE5" s="277" t="s">
        <v>114</v>
      </c>
      <c r="AF5" s="215">
        <v>1</v>
      </c>
      <c r="AG5" s="221">
        <f t="shared" ref="AG5:AG37" si="12">AF5*12</f>
        <v>12</v>
      </c>
      <c r="AH5" s="221"/>
      <c r="AI5" s="221">
        <f t="shared" ref="AI5:AI37" si="13">AH5*5</f>
        <v>0</v>
      </c>
      <c r="AJ5" s="221"/>
      <c r="AK5" s="221">
        <f t="shared" ref="AK5:AK37" si="14">AJ5*3</f>
        <v>0</v>
      </c>
      <c r="AL5" s="221"/>
      <c r="AM5" s="221">
        <f t="shared" ref="AM5:AM37" si="15">AL5*1</f>
        <v>0</v>
      </c>
      <c r="AN5" s="221"/>
      <c r="AO5" s="221">
        <f t="shared" ref="AO5:AO37" si="16">AN5*5</f>
        <v>0</v>
      </c>
      <c r="AP5" s="221"/>
      <c r="AQ5" s="221">
        <f t="shared" ref="AQ5:AQ37" si="17">AP5*5</f>
        <v>0</v>
      </c>
      <c r="AR5" s="221"/>
      <c r="AS5" s="221">
        <f t="shared" ref="AS5:AS37" si="18">AR5*1</f>
        <v>0</v>
      </c>
      <c r="AT5" s="221"/>
      <c r="AU5" s="178">
        <f t="shared" ref="AU5:AU37" si="19">AT5*0.5</f>
        <v>0</v>
      </c>
      <c r="AV5" s="221"/>
      <c r="AW5" s="178">
        <f t="shared" ref="AW5:AW37" si="20">AV5*1</f>
        <v>0</v>
      </c>
      <c r="AX5" s="179">
        <f t="shared" ref="AX5:AX37" si="21">IF(AI5+AK5+AM5+AO5+AQ5+AS5+AU5+AW5&gt;10,10,AI5+AK5+AM5+AO5+AQ5+AS5+AU5+AW5)</f>
        <v>0</v>
      </c>
      <c r="AY5" s="224">
        <f t="shared" ref="AY5:AY37" si="22">AG5+AX5</f>
        <v>12</v>
      </c>
      <c r="AZ5" s="225">
        <f t="shared" ref="AZ5:AZ37" si="23">S5+AB5+AY5</f>
        <v>180</v>
      </c>
    </row>
    <row r="6" spans="1:52" s="52" customFormat="1" ht="15" x14ac:dyDescent="0.2">
      <c r="A6" s="215">
        <v>2</v>
      </c>
      <c r="B6" s="216" t="s">
        <v>251</v>
      </c>
      <c r="C6" s="217">
        <v>21555</v>
      </c>
      <c r="D6" s="218" t="s">
        <v>38</v>
      </c>
      <c r="E6" s="219" t="s">
        <v>28</v>
      </c>
      <c r="F6" s="216" t="s">
        <v>246</v>
      </c>
      <c r="G6" s="220">
        <v>16</v>
      </c>
      <c r="H6" s="221">
        <f t="shared" si="0"/>
        <v>96</v>
      </c>
      <c r="I6" s="221"/>
      <c r="J6" s="221">
        <f t="shared" si="1"/>
        <v>0</v>
      </c>
      <c r="K6" s="221">
        <v>16</v>
      </c>
      <c r="L6" s="221">
        <f t="shared" si="2"/>
        <v>36</v>
      </c>
      <c r="M6" s="222"/>
      <c r="N6" s="221">
        <f t="shared" si="3"/>
        <v>0</v>
      </c>
      <c r="O6" s="222">
        <v>5</v>
      </c>
      <c r="P6" s="222">
        <f t="shared" si="4"/>
        <v>10</v>
      </c>
      <c r="Q6" s="222">
        <v>7</v>
      </c>
      <c r="R6" s="222">
        <f t="shared" si="5"/>
        <v>21</v>
      </c>
      <c r="S6" s="223">
        <f t="shared" si="6"/>
        <v>163</v>
      </c>
      <c r="T6" s="215"/>
      <c r="U6" s="221">
        <f t="shared" si="7"/>
        <v>0</v>
      </c>
      <c r="V6" s="221"/>
      <c r="W6" s="221">
        <f t="shared" si="8"/>
        <v>0</v>
      </c>
      <c r="X6" s="221"/>
      <c r="Y6" s="221">
        <f t="shared" si="9"/>
        <v>0</v>
      </c>
      <c r="Z6" s="221"/>
      <c r="AA6" s="221">
        <f t="shared" si="10"/>
        <v>0</v>
      </c>
      <c r="AB6" s="223">
        <f t="shared" si="11"/>
        <v>0</v>
      </c>
      <c r="AC6" s="215"/>
      <c r="AD6" s="221"/>
      <c r="AE6" s="223"/>
      <c r="AF6" s="215">
        <v>1</v>
      </c>
      <c r="AG6" s="221">
        <f t="shared" si="12"/>
        <v>12</v>
      </c>
      <c r="AH6" s="221"/>
      <c r="AI6" s="221">
        <f t="shared" si="13"/>
        <v>0</v>
      </c>
      <c r="AJ6" s="221">
        <v>1</v>
      </c>
      <c r="AK6" s="221">
        <f t="shared" si="14"/>
        <v>3</v>
      </c>
      <c r="AL6" s="221"/>
      <c r="AM6" s="221">
        <f t="shared" si="15"/>
        <v>0</v>
      </c>
      <c r="AN6" s="221"/>
      <c r="AO6" s="221">
        <f t="shared" si="16"/>
        <v>0</v>
      </c>
      <c r="AP6" s="221"/>
      <c r="AQ6" s="221">
        <f t="shared" si="17"/>
        <v>0</v>
      </c>
      <c r="AR6" s="221"/>
      <c r="AS6" s="221">
        <f t="shared" si="18"/>
        <v>0</v>
      </c>
      <c r="AT6" s="221"/>
      <c r="AU6" s="178">
        <f t="shared" si="19"/>
        <v>0</v>
      </c>
      <c r="AV6" s="221"/>
      <c r="AW6" s="178">
        <f t="shared" si="20"/>
        <v>0</v>
      </c>
      <c r="AX6" s="179">
        <f t="shared" si="21"/>
        <v>3</v>
      </c>
      <c r="AY6" s="224">
        <f t="shared" si="22"/>
        <v>15</v>
      </c>
      <c r="AZ6" s="225">
        <f t="shared" si="23"/>
        <v>178</v>
      </c>
    </row>
    <row r="7" spans="1:52" s="52" customFormat="1" ht="15" x14ac:dyDescent="0.2">
      <c r="A7" s="215">
        <v>3</v>
      </c>
      <c r="B7" s="216" t="s">
        <v>266</v>
      </c>
      <c r="C7" s="217">
        <v>23187</v>
      </c>
      <c r="D7" s="218" t="s">
        <v>38</v>
      </c>
      <c r="E7" s="219" t="s">
        <v>28</v>
      </c>
      <c r="F7" s="216" t="s">
        <v>246</v>
      </c>
      <c r="G7" s="220">
        <v>16</v>
      </c>
      <c r="H7" s="221">
        <f t="shared" si="0"/>
        <v>96</v>
      </c>
      <c r="I7" s="221"/>
      <c r="J7" s="221">
        <f t="shared" si="1"/>
        <v>0</v>
      </c>
      <c r="K7" s="221">
        <v>16</v>
      </c>
      <c r="L7" s="221">
        <f t="shared" si="2"/>
        <v>36</v>
      </c>
      <c r="M7" s="222"/>
      <c r="N7" s="221">
        <f t="shared" si="3"/>
        <v>0</v>
      </c>
      <c r="O7" s="222">
        <v>5</v>
      </c>
      <c r="P7" s="222">
        <f t="shared" si="4"/>
        <v>10</v>
      </c>
      <c r="Q7" s="222">
        <v>7</v>
      </c>
      <c r="R7" s="222">
        <f t="shared" si="5"/>
        <v>21</v>
      </c>
      <c r="S7" s="223">
        <f t="shared" si="6"/>
        <v>163</v>
      </c>
      <c r="T7" s="215"/>
      <c r="U7" s="221">
        <f t="shared" si="7"/>
        <v>0</v>
      </c>
      <c r="V7" s="221"/>
      <c r="W7" s="221">
        <f t="shared" si="8"/>
        <v>0</v>
      </c>
      <c r="X7" s="221"/>
      <c r="Y7" s="221">
        <f t="shared" si="9"/>
        <v>0</v>
      </c>
      <c r="Z7" s="221"/>
      <c r="AA7" s="221">
        <f t="shared" si="10"/>
        <v>0</v>
      </c>
      <c r="AB7" s="223">
        <f t="shared" si="11"/>
        <v>0</v>
      </c>
      <c r="AC7" s="215"/>
      <c r="AD7" s="221"/>
      <c r="AE7" s="223"/>
      <c r="AF7" s="215">
        <v>1</v>
      </c>
      <c r="AG7" s="221">
        <f t="shared" si="12"/>
        <v>12</v>
      </c>
      <c r="AH7" s="221"/>
      <c r="AI7" s="221">
        <f t="shared" si="13"/>
        <v>0</v>
      </c>
      <c r="AJ7" s="221">
        <v>1</v>
      </c>
      <c r="AK7" s="221">
        <f t="shared" si="14"/>
        <v>3</v>
      </c>
      <c r="AL7" s="221"/>
      <c r="AM7" s="221">
        <f t="shared" si="15"/>
        <v>0</v>
      </c>
      <c r="AN7" s="221"/>
      <c r="AO7" s="221">
        <f t="shared" si="16"/>
        <v>0</v>
      </c>
      <c r="AP7" s="221"/>
      <c r="AQ7" s="221">
        <f t="shared" si="17"/>
        <v>0</v>
      </c>
      <c r="AR7" s="221"/>
      <c r="AS7" s="221">
        <f t="shared" si="18"/>
        <v>0</v>
      </c>
      <c r="AT7" s="221"/>
      <c r="AU7" s="178">
        <f t="shared" si="19"/>
        <v>0</v>
      </c>
      <c r="AV7" s="221"/>
      <c r="AW7" s="178">
        <f t="shared" si="20"/>
        <v>0</v>
      </c>
      <c r="AX7" s="179">
        <f t="shared" si="21"/>
        <v>3</v>
      </c>
      <c r="AY7" s="224">
        <f t="shared" si="22"/>
        <v>15</v>
      </c>
      <c r="AZ7" s="225">
        <f t="shared" si="23"/>
        <v>178</v>
      </c>
    </row>
    <row r="8" spans="1:52" s="52" customFormat="1" ht="15" x14ac:dyDescent="0.2">
      <c r="A8" s="215">
        <v>4</v>
      </c>
      <c r="B8" s="216" t="s">
        <v>264</v>
      </c>
      <c r="C8" s="217">
        <v>23622</v>
      </c>
      <c r="D8" s="218" t="s">
        <v>38</v>
      </c>
      <c r="E8" s="219" t="s">
        <v>28</v>
      </c>
      <c r="F8" s="216" t="s">
        <v>246</v>
      </c>
      <c r="G8" s="220">
        <v>16</v>
      </c>
      <c r="H8" s="221">
        <f t="shared" si="0"/>
        <v>96</v>
      </c>
      <c r="I8" s="221"/>
      <c r="J8" s="221">
        <f t="shared" si="1"/>
        <v>0</v>
      </c>
      <c r="K8" s="221">
        <v>15</v>
      </c>
      <c r="L8" s="221">
        <f t="shared" si="2"/>
        <v>34</v>
      </c>
      <c r="M8" s="222"/>
      <c r="N8" s="221">
        <f t="shared" si="3"/>
        <v>0</v>
      </c>
      <c r="O8" s="222">
        <v>5</v>
      </c>
      <c r="P8" s="222">
        <f t="shared" si="4"/>
        <v>10</v>
      </c>
      <c r="Q8" s="222">
        <v>7</v>
      </c>
      <c r="R8" s="222">
        <f t="shared" si="5"/>
        <v>21</v>
      </c>
      <c r="S8" s="223">
        <f t="shared" si="6"/>
        <v>161</v>
      </c>
      <c r="T8" s="215"/>
      <c r="U8" s="221">
        <f t="shared" si="7"/>
        <v>0</v>
      </c>
      <c r="V8" s="221"/>
      <c r="W8" s="221">
        <f t="shared" si="8"/>
        <v>0</v>
      </c>
      <c r="X8" s="221"/>
      <c r="Y8" s="221">
        <f t="shared" si="9"/>
        <v>0</v>
      </c>
      <c r="Z8" s="221"/>
      <c r="AA8" s="221">
        <f t="shared" si="10"/>
        <v>0</v>
      </c>
      <c r="AB8" s="223">
        <f t="shared" si="11"/>
        <v>0</v>
      </c>
      <c r="AC8" s="215"/>
      <c r="AD8" s="221"/>
      <c r="AE8" s="223"/>
      <c r="AF8" s="215">
        <v>1</v>
      </c>
      <c r="AG8" s="221">
        <f t="shared" si="12"/>
        <v>12</v>
      </c>
      <c r="AH8" s="221"/>
      <c r="AI8" s="221">
        <f t="shared" si="13"/>
        <v>0</v>
      </c>
      <c r="AJ8" s="221">
        <v>1</v>
      </c>
      <c r="AK8" s="221">
        <f t="shared" si="14"/>
        <v>3</v>
      </c>
      <c r="AL8" s="221">
        <v>1</v>
      </c>
      <c r="AM8" s="221">
        <f t="shared" si="15"/>
        <v>1</v>
      </c>
      <c r="AN8" s="221"/>
      <c r="AO8" s="221">
        <f t="shared" si="16"/>
        <v>0</v>
      </c>
      <c r="AP8" s="221"/>
      <c r="AQ8" s="221">
        <f t="shared" si="17"/>
        <v>0</v>
      </c>
      <c r="AR8" s="221">
        <v>1</v>
      </c>
      <c r="AS8" s="221">
        <f t="shared" si="18"/>
        <v>1</v>
      </c>
      <c r="AT8" s="221"/>
      <c r="AU8" s="178">
        <f t="shared" si="19"/>
        <v>0</v>
      </c>
      <c r="AV8" s="221"/>
      <c r="AW8" s="178">
        <f t="shared" si="20"/>
        <v>0</v>
      </c>
      <c r="AX8" s="179">
        <f t="shared" si="21"/>
        <v>5</v>
      </c>
      <c r="AY8" s="224">
        <f t="shared" si="22"/>
        <v>17</v>
      </c>
      <c r="AZ8" s="225">
        <f t="shared" si="23"/>
        <v>178</v>
      </c>
    </row>
    <row r="9" spans="1:52" s="52" customFormat="1" ht="15" customHeight="1" x14ac:dyDescent="0.2">
      <c r="A9" s="215">
        <v>5</v>
      </c>
      <c r="B9" s="216" t="s">
        <v>263</v>
      </c>
      <c r="C9" s="217">
        <v>20986</v>
      </c>
      <c r="D9" s="218" t="s">
        <v>38</v>
      </c>
      <c r="E9" s="219" t="s">
        <v>28</v>
      </c>
      <c r="F9" s="216" t="s">
        <v>246</v>
      </c>
      <c r="G9" s="220">
        <v>16</v>
      </c>
      <c r="H9" s="221">
        <f t="shared" si="0"/>
        <v>96</v>
      </c>
      <c r="I9" s="221"/>
      <c r="J9" s="221">
        <f t="shared" si="1"/>
        <v>0</v>
      </c>
      <c r="K9" s="221">
        <v>15</v>
      </c>
      <c r="L9" s="221">
        <f t="shared" si="2"/>
        <v>34</v>
      </c>
      <c r="M9" s="222"/>
      <c r="N9" s="221">
        <f t="shared" si="3"/>
        <v>0</v>
      </c>
      <c r="O9" s="222">
        <v>5</v>
      </c>
      <c r="P9" s="222">
        <f t="shared" si="4"/>
        <v>10</v>
      </c>
      <c r="Q9" s="222">
        <v>7</v>
      </c>
      <c r="R9" s="222">
        <f t="shared" si="5"/>
        <v>21</v>
      </c>
      <c r="S9" s="223">
        <f t="shared" si="6"/>
        <v>161</v>
      </c>
      <c r="T9" s="215"/>
      <c r="U9" s="221">
        <f t="shared" si="7"/>
        <v>0</v>
      </c>
      <c r="V9" s="221"/>
      <c r="W9" s="221">
        <f t="shared" si="8"/>
        <v>0</v>
      </c>
      <c r="X9" s="221"/>
      <c r="Y9" s="221">
        <f t="shared" si="9"/>
        <v>0</v>
      </c>
      <c r="Z9" s="221"/>
      <c r="AA9" s="221">
        <f t="shared" si="10"/>
        <v>0</v>
      </c>
      <c r="AB9" s="223">
        <f t="shared" si="11"/>
        <v>0</v>
      </c>
      <c r="AC9" s="215"/>
      <c r="AD9" s="221"/>
      <c r="AE9" s="223"/>
      <c r="AF9" s="215">
        <v>1</v>
      </c>
      <c r="AG9" s="221">
        <f t="shared" si="12"/>
        <v>12</v>
      </c>
      <c r="AH9" s="221"/>
      <c r="AI9" s="221">
        <f t="shared" si="13"/>
        <v>0</v>
      </c>
      <c r="AJ9" s="221">
        <v>1</v>
      </c>
      <c r="AK9" s="221">
        <f t="shared" si="14"/>
        <v>3</v>
      </c>
      <c r="AL9" s="221">
        <v>1</v>
      </c>
      <c r="AM9" s="221">
        <f t="shared" si="15"/>
        <v>1</v>
      </c>
      <c r="AN9" s="221"/>
      <c r="AO9" s="221">
        <f t="shared" si="16"/>
        <v>0</v>
      </c>
      <c r="AP9" s="221"/>
      <c r="AQ9" s="221">
        <f t="shared" si="17"/>
        <v>0</v>
      </c>
      <c r="AR9" s="221"/>
      <c r="AS9" s="221">
        <f t="shared" si="18"/>
        <v>0</v>
      </c>
      <c r="AT9" s="221"/>
      <c r="AU9" s="178">
        <f t="shared" si="19"/>
        <v>0</v>
      </c>
      <c r="AV9" s="221"/>
      <c r="AW9" s="178">
        <f t="shared" si="20"/>
        <v>0</v>
      </c>
      <c r="AX9" s="179">
        <f t="shared" si="21"/>
        <v>4</v>
      </c>
      <c r="AY9" s="224">
        <f t="shared" si="22"/>
        <v>16</v>
      </c>
      <c r="AZ9" s="225">
        <f t="shared" si="23"/>
        <v>177</v>
      </c>
    </row>
    <row r="10" spans="1:52" s="52" customFormat="1" ht="15" x14ac:dyDescent="0.2">
      <c r="A10" s="215">
        <v>6</v>
      </c>
      <c r="B10" s="216" t="s">
        <v>245</v>
      </c>
      <c r="C10" s="217">
        <v>22838</v>
      </c>
      <c r="D10" s="218" t="s">
        <v>38</v>
      </c>
      <c r="E10" s="219" t="s">
        <v>28</v>
      </c>
      <c r="F10" s="216" t="s">
        <v>246</v>
      </c>
      <c r="G10" s="220">
        <v>16</v>
      </c>
      <c r="H10" s="221">
        <f t="shared" si="0"/>
        <v>96</v>
      </c>
      <c r="I10" s="221"/>
      <c r="J10" s="221">
        <f t="shared" si="1"/>
        <v>0</v>
      </c>
      <c r="K10" s="221">
        <v>14</v>
      </c>
      <c r="L10" s="221">
        <f t="shared" si="2"/>
        <v>32</v>
      </c>
      <c r="M10" s="222"/>
      <c r="N10" s="221">
        <f t="shared" si="3"/>
        <v>0</v>
      </c>
      <c r="O10" s="222">
        <v>5</v>
      </c>
      <c r="P10" s="222">
        <f t="shared" si="4"/>
        <v>10</v>
      </c>
      <c r="Q10" s="222">
        <v>7</v>
      </c>
      <c r="R10" s="222">
        <f t="shared" si="5"/>
        <v>21</v>
      </c>
      <c r="S10" s="223">
        <f t="shared" si="6"/>
        <v>159</v>
      </c>
      <c r="T10" s="215"/>
      <c r="U10" s="221">
        <f t="shared" si="7"/>
        <v>0</v>
      </c>
      <c r="V10" s="221"/>
      <c r="W10" s="221">
        <f t="shared" si="8"/>
        <v>0</v>
      </c>
      <c r="X10" s="221"/>
      <c r="Y10" s="221">
        <f t="shared" si="9"/>
        <v>0</v>
      </c>
      <c r="Z10" s="221"/>
      <c r="AA10" s="221">
        <f t="shared" si="10"/>
        <v>0</v>
      </c>
      <c r="AB10" s="223">
        <f t="shared" si="11"/>
        <v>0</v>
      </c>
      <c r="AC10" s="215"/>
      <c r="AD10" s="221"/>
      <c r="AE10" s="223"/>
      <c r="AF10" s="215">
        <v>1</v>
      </c>
      <c r="AG10" s="221">
        <f t="shared" si="12"/>
        <v>12</v>
      </c>
      <c r="AH10" s="221"/>
      <c r="AI10" s="221">
        <f t="shared" si="13"/>
        <v>0</v>
      </c>
      <c r="AJ10" s="221">
        <v>1</v>
      </c>
      <c r="AK10" s="221">
        <f t="shared" si="14"/>
        <v>3</v>
      </c>
      <c r="AL10" s="221">
        <v>1</v>
      </c>
      <c r="AM10" s="221">
        <f t="shared" si="15"/>
        <v>1</v>
      </c>
      <c r="AN10" s="221"/>
      <c r="AO10" s="221">
        <f t="shared" si="16"/>
        <v>0</v>
      </c>
      <c r="AP10" s="221"/>
      <c r="AQ10" s="221">
        <f t="shared" si="17"/>
        <v>0</v>
      </c>
      <c r="AR10" s="221">
        <v>1</v>
      </c>
      <c r="AS10" s="221">
        <f t="shared" si="18"/>
        <v>1</v>
      </c>
      <c r="AT10" s="221"/>
      <c r="AU10" s="178">
        <f t="shared" si="19"/>
        <v>0</v>
      </c>
      <c r="AV10" s="221"/>
      <c r="AW10" s="178">
        <f t="shared" si="20"/>
        <v>0</v>
      </c>
      <c r="AX10" s="179">
        <f t="shared" si="21"/>
        <v>5</v>
      </c>
      <c r="AY10" s="224">
        <f t="shared" si="22"/>
        <v>17</v>
      </c>
      <c r="AZ10" s="225">
        <f t="shared" si="23"/>
        <v>176</v>
      </c>
    </row>
    <row r="11" spans="1:52" s="52" customFormat="1" ht="15" x14ac:dyDescent="0.2">
      <c r="A11" s="215">
        <v>7</v>
      </c>
      <c r="B11" s="216" t="s">
        <v>270</v>
      </c>
      <c r="C11" s="217">
        <v>23047</v>
      </c>
      <c r="D11" s="218" t="s">
        <v>38</v>
      </c>
      <c r="E11" s="219" t="s">
        <v>28</v>
      </c>
      <c r="F11" s="216" t="s">
        <v>246</v>
      </c>
      <c r="G11" s="220">
        <v>16</v>
      </c>
      <c r="H11" s="221">
        <f t="shared" si="0"/>
        <v>96</v>
      </c>
      <c r="I11" s="221"/>
      <c r="J11" s="221">
        <f t="shared" si="1"/>
        <v>0</v>
      </c>
      <c r="K11" s="221">
        <v>15</v>
      </c>
      <c r="L11" s="221">
        <f t="shared" si="2"/>
        <v>34</v>
      </c>
      <c r="M11" s="222"/>
      <c r="N11" s="221">
        <f t="shared" si="3"/>
        <v>0</v>
      </c>
      <c r="O11" s="222">
        <v>5</v>
      </c>
      <c r="P11" s="222">
        <f t="shared" si="4"/>
        <v>10</v>
      </c>
      <c r="Q11" s="222">
        <v>7</v>
      </c>
      <c r="R11" s="222">
        <f t="shared" si="5"/>
        <v>21</v>
      </c>
      <c r="S11" s="223">
        <f t="shared" si="6"/>
        <v>161</v>
      </c>
      <c r="T11" s="215"/>
      <c r="U11" s="221">
        <f t="shared" si="7"/>
        <v>0</v>
      </c>
      <c r="V11" s="221"/>
      <c r="W11" s="221">
        <f t="shared" si="8"/>
        <v>0</v>
      </c>
      <c r="X11" s="221"/>
      <c r="Y11" s="221">
        <f t="shared" si="9"/>
        <v>0</v>
      </c>
      <c r="Z11" s="221"/>
      <c r="AA11" s="221">
        <f t="shared" si="10"/>
        <v>0</v>
      </c>
      <c r="AB11" s="223">
        <f t="shared" si="11"/>
        <v>0</v>
      </c>
      <c r="AC11" s="215"/>
      <c r="AD11" s="221"/>
      <c r="AE11" s="223"/>
      <c r="AF11" s="215">
        <v>1</v>
      </c>
      <c r="AG11" s="221">
        <f t="shared" si="12"/>
        <v>12</v>
      </c>
      <c r="AH11" s="221"/>
      <c r="AI11" s="221">
        <f t="shared" si="13"/>
        <v>0</v>
      </c>
      <c r="AJ11" s="221">
        <v>1</v>
      </c>
      <c r="AK11" s="221">
        <f t="shared" si="14"/>
        <v>3</v>
      </c>
      <c r="AL11" s="221"/>
      <c r="AM11" s="221">
        <f t="shared" si="15"/>
        <v>0</v>
      </c>
      <c r="AN11" s="221"/>
      <c r="AO11" s="221">
        <f t="shared" si="16"/>
        <v>0</v>
      </c>
      <c r="AP11" s="221"/>
      <c r="AQ11" s="221">
        <f t="shared" si="17"/>
        <v>0</v>
      </c>
      <c r="AR11" s="221"/>
      <c r="AS11" s="221">
        <f t="shared" si="18"/>
        <v>0</v>
      </c>
      <c r="AT11" s="221"/>
      <c r="AU11" s="178">
        <f t="shared" si="19"/>
        <v>0</v>
      </c>
      <c r="AV11" s="221"/>
      <c r="AW11" s="178">
        <f t="shared" si="20"/>
        <v>0</v>
      </c>
      <c r="AX11" s="179">
        <f t="shared" si="21"/>
        <v>3</v>
      </c>
      <c r="AY11" s="224">
        <f t="shared" si="22"/>
        <v>15</v>
      </c>
      <c r="AZ11" s="225">
        <f t="shared" si="23"/>
        <v>176</v>
      </c>
    </row>
    <row r="12" spans="1:52" s="52" customFormat="1" ht="15" x14ac:dyDescent="0.2">
      <c r="A12" s="215">
        <v>8</v>
      </c>
      <c r="B12" s="216" t="s">
        <v>272</v>
      </c>
      <c r="C12" s="217">
        <v>23416</v>
      </c>
      <c r="D12" s="218" t="s">
        <v>38</v>
      </c>
      <c r="E12" s="219" t="s">
        <v>28</v>
      </c>
      <c r="F12" s="216" t="s">
        <v>246</v>
      </c>
      <c r="G12" s="220">
        <v>16</v>
      </c>
      <c r="H12" s="221">
        <f t="shared" si="0"/>
        <v>96</v>
      </c>
      <c r="I12" s="221"/>
      <c r="J12" s="221">
        <f t="shared" si="1"/>
        <v>0</v>
      </c>
      <c r="K12" s="221">
        <v>15</v>
      </c>
      <c r="L12" s="221">
        <f t="shared" si="2"/>
        <v>34</v>
      </c>
      <c r="M12" s="222"/>
      <c r="N12" s="221">
        <f t="shared" si="3"/>
        <v>0</v>
      </c>
      <c r="O12" s="222">
        <v>5</v>
      </c>
      <c r="P12" s="222">
        <f t="shared" si="4"/>
        <v>10</v>
      </c>
      <c r="Q12" s="222">
        <v>7</v>
      </c>
      <c r="R12" s="222">
        <f t="shared" si="5"/>
        <v>21</v>
      </c>
      <c r="S12" s="223">
        <f t="shared" si="6"/>
        <v>161</v>
      </c>
      <c r="T12" s="215"/>
      <c r="U12" s="221">
        <f t="shared" si="7"/>
        <v>0</v>
      </c>
      <c r="V12" s="221"/>
      <c r="W12" s="221">
        <f t="shared" si="8"/>
        <v>0</v>
      </c>
      <c r="X12" s="221"/>
      <c r="Y12" s="221">
        <f t="shared" si="9"/>
        <v>0</v>
      </c>
      <c r="Z12" s="221"/>
      <c r="AA12" s="221">
        <f t="shared" si="10"/>
        <v>0</v>
      </c>
      <c r="AB12" s="223">
        <f t="shared" si="11"/>
        <v>0</v>
      </c>
      <c r="AC12" s="215"/>
      <c r="AD12" s="221"/>
      <c r="AE12" s="223"/>
      <c r="AF12" s="215">
        <v>1</v>
      </c>
      <c r="AG12" s="221">
        <f t="shared" si="12"/>
        <v>12</v>
      </c>
      <c r="AH12" s="221"/>
      <c r="AI12" s="221">
        <f t="shared" si="13"/>
        <v>0</v>
      </c>
      <c r="AJ12" s="221">
        <v>1</v>
      </c>
      <c r="AK12" s="221">
        <f t="shared" si="14"/>
        <v>3</v>
      </c>
      <c r="AL12" s="221"/>
      <c r="AM12" s="221">
        <f t="shared" si="15"/>
        <v>0</v>
      </c>
      <c r="AN12" s="221"/>
      <c r="AO12" s="221">
        <f t="shared" si="16"/>
        <v>0</v>
      </c>
      <c r="AP12" s="221"/>
      <c r="AQ12" s="221">
        <f t="shared" si="17"/>
        <v>0</v>
      </c>
      <c r="AR12" s="221"/>
      <c r="AS12" s="221">
        <f t="shared" si="18"/>
        <v>0</v>
      </c>
      <c r="AT12" s="221"/>
      <c r="AU12" s="178">
        <f t="shared" si="19"/>
        <v>0</v>
      </c>
      <c r="AV12" s="221"/>
      <c r="AW12" s="178">
        <f t="shared" si="20"/>
        <v>0</v>
      </c>
      <c r="AX12" s="179">
        <f t="shared" si="21"/>
        <v>3</v>
      </c>
      <c r="AY12" s="224">
        <f t="shared" si="22"/>
        <v>15</v>
      </c>
      <c r="AZ12" s="225">
        <f t="shared" si="23"/>
        <v>176</v>
      </c>
    </row>
    <row r="13" spans="1:52" s="52" customFormat="1" ht="15" x14ac:dyDescent="0.2">
      <c r="A13" s="215">
        <v>9</v>
      </c>
      <c r="B13" s="216" t="s">
        <v>273</v>
      </c>
      <c r="C13" s="217">
        <v>24748</v>
      </c>
      <c r="D13" s="218" t="s">
        <v>38</v>
      </c>
      <c r="E13" s="219" t="s">
        <v>28</v>
      </c>
      <c r="F13" s="216" t="s">
        <v>246</v>
      </c>
      <c r="G13" s="220">
        <v>16</v>
      </c>
      <c r="H13" s="221">
        <f t="shared" si="0"/>
        <v>96</v>
      </c>
      <c r="I13" s="221"/>
      <c r="J13" s="221">
        <f t="shared" si="1"/>
        <v>0</v>
      </c>
      <c r="K13" s="221">
        <v>13</v>
      </c>
      <c r="L13" s="221">
        <f t="shared" si="2"/>
        <v>30</v>
      </c>
      <c r="M13" s="222"/>
      <c r="N13" s="221">
        <f t="shared" si="3"/>
        <v>0</v>
      </c>
      <c r="O13" s="222">
        <v>5</v>
      </c>
      <c r="P13" s="222">
        <f t="shared" si="4"/>
        <v>10</v>
      </c>
      <c r="Q13" s="222">
        <v>7</v>
      </c>
      <c r="R13" s="222">
        <f t="shared" si="5"/>
        <v>21</v>
      </c>
      <c r="S13" s="223">
        <f t="shared" si="6"/>
        <v>157</v>
      </c>
      <c r="T13" s="215"/>
      <c r="U13" s="221">
        <f t="shared" si="7"/>
        <v>0</v>
      </c>
      <c r="V13" s="221"/>
      <c r="W13" s="221">
        <f t="shared" si="8"/>
        <v>0</v>
      </c>
      <c r="X13" s="221">
        <v>1</v>
      </c>
      <c r="Y13" s="221">
        <f t="shared" si="9"/>
        <v>3</v>
      </c>
      <c r="Z13" s="221"/>
      <c r="AA13" s="221">
        <f t="shared" si="10"/>
        <v>0</v>
      </c>
      <c r="AB13" s="223">
        <f t="shared" si="11"/>
        <v>3</v>
      </c>
      <c r="AC13" s="215"/>
      <c r="AD13" s="221"/>
      <c r="AE13" s="223"/>
      <c r="AF13" s="215">
        <v>1</v>
      </c>
      <c r="AG13" s="221">
        <f t="shared" si="12"/>
        <v>12</v>
      </c>
      <c r="AH13" s="221"/>
      <c r="AI13" s="221">
        <f t="shared" si="13"/>
        <v>0</v>
      </c>
      <c r="AJ13" s="221">
        <v>1</v>
      </c>
      <c r="AK13" s="221">
        <f t="shared" si="14"/>
        <v>3</v>
      </c>
      <c r="AL13" s="221"/>
      <c r="AM13" s="221">
        <f t="shared" si="15"/>
        <v>0</v>
      </c>
      <c r="AN13" s="221"/>
      <c r="AO13" s="221">
        <f t="shared" si="16"/>
        <v>0</v>
      </c>
      <c r="AP13" s="221"/>
      <c r="AQ13" s="221">
        <f t="shared" si="17"/>
        <v>0</v>
      </c>
      <c r="AR13" s="221"/>
      <c r="AS13" s="221">
        <f t="shared" si="18"/>
        <v>0</v>
      </c>
      <c r="AT13" s="221"/>
      <c r="AU13" s="178">
        <f t="shared" si="19"/>
        <v>0</v>
      </c>
      <c r="AV13" s="221"/>
      <c r="AW13" s="178">
        <f t="shared" si="20"/>
        <v>0</v>
      </c>
      <c r="AX13" s="179">
        <f t="shared" si="21"/>
        <v>3</v>
      </c>
      <c r="AY13" s="224">
        <f t="shared" si="22"/>
        <v>15</v>
      </c>
      <c r="AZ13" s="225">
        <f t="shared" si="23"/>
        <v>175</v>
      </c>
    </row>
    <row r="14" spans="1:52" s="52" customFormat="1" ht="15" x14ac:dyDescent="0.2">
      <c r="A14" s="215">
        <v>10</v>
      </c>
      <c r="B14" s="216" t="s">
        <v>268</v>
      </c>
      <c r="C14" s="217">
        <v>23932</v>
      </c>
      <c r="D14" s="218" t="s">
        <v>38</v>
      </c>
      <c r="E14" s="219" t="s">
        <v>28</v>
      </c>
      <c r="F14" s="216" t="s">
        <v>246</v>
      </c>
      <c r="G14" s="220">
        <v>15</v>
      </c>
      <c r="H14" s="221">
        <f t="shared" si="0"/>
        <v>90</v>
      </c>
      <c r="I14" s="221"/>
      <c r="J14" s="221">
        <f t="shared" si="1"/>
        <v>0</v>
      </c>
      <c r="K14" s="221">
        <v>15</v>
      </c>
      <c r="L14" s="221">
        <f t="shared" si="2"/>
        <v>34</v>
      </c>
      <c r="M14" s="222"/>
      <c r="N14" s="221">
        <f t="shared" si="3"/>
        <v>0</v>
      </c>
      <c r="O14" s="222">
        <v>5</v>
      </c>
      <c r="P14" s="222">
        <f t="shared" si="4"/>
        <v>10</v>
      </c>
      <c r="Q14" s="222">
        <v>6</v>
      </c>
      <c r="R14" s="222">
        <f t="shared" si="5"/>
        <v>18</v>
      </c>
      <c r="S14" s="223">
        <f t="shared" si="6"/>
        <v>152</v>
      </c>
      <c r="T14" s="215"/>
      <c r="U14" s="221">
        <f t="shared" si="7"/>
        <v>0</v>
      </c>
      <c r="V14" s="221"/>
      <c r="W14" s="221">
        <f t="shared" si="8"/>
        <v>0</v>
      </c>
      <c r="X14" s="221">
        <v>2</v>
      </c>
      <c r="Y14" s="221">
        <f t="shared" si="9"/>
        <v>6</v>
      </c>
      <c r="Z14" s="221"/>
      <c r="AA14" s="221">
        <f t="shared" si="10"/>
        <v>0</v>
      </c>
      <c r="AB14" s="223">
        <f t="shared" si="11"/>
        <v>6</v>
      </c>
      <c r="AC14" s="215"/>
      <c r="AD14" s="221"/>
      <c r="AE14" s="223"/>
      <c r="AF14" s="215">
        <v>1</v>
      </c>
      <c r="AG14" s="221">
        <f t="shared" si="12"/>
        <v>12</v>
      </c>
      <c r="AH14" s="221"/>
      <c r="AI14" s="221">
        <f t="shared" si="13"/>
        <v>0</v>
      </c>
      <c r="AJ14" s="221">
        <v>1</v>
      </c>
      <c r="AK14" s="221">
        <f t="shared" si="14"/>
        <v>3</v>
      </c>
      <c r="AL14" s="221"/>
      <c r="AM14" s="221">
        <f t="shared" si="15"/>
        <v>0</v>
      </c>
      <c r="AN14" s="221"/>
      <c r="AO14" s="221">
        <f t="shared" si="16"/>
        <v>0</v>
      </c>
      <c r="AP14" s="221"/>
      <c r="AQ14" s="221">
        <f t="shared" si="17"/>
        <v>0</v>
      </c>
      <c r="AR14" s="221"/>
      <c r="AS14" s="221">
        <f t="shared" si="18"/>
        <v>0</v>
      </c>
      <c r="AT14" s="178"/>
      <c r="AU14" s="178">
        <f t="shared" si="19"/>
        <v>0</v>
      </c>
      <c r="AV14" s="178"/>
      <c r="AW14" s="178">
        <f t="shared" si="20"/>
        <v>0</v>
      </c>
      <c r="AX14" s="179">
        <f t="shared" si="21"/>
        <v>3</v>
      </c>
      <c r="AY14" s="224">
        <f t="shared" si="22"/>
        <v>15</v>
      </c>
      <c r="AZ14" s="225">
        <f t="shared" si="23"/>
        <v>173</v>
      </c>
    </row>
    <row r="15" spans="1:52" s="52" customFormat="1" ht="15" x14ac:dyDescent="0.2">
      <c r="A15" s="215">
        <v>11</v>
      </c>
      <c r="B15" s="216" t="s">
        <v>253</v>
      </c>
      <c r="C15" s="217">
        <v>21733</v>
      </c>
      <c r="D15" s="218" t="s">
        <v>38</v>
      </c>
      <c r="E15" s="219" t="s">
        <v>28</v>
      </c>
      <c r="F15" s="216" t="s">
        <v>246</v>
      </c>
      <c r="G15" s="220">
        <v>16</v>
      </c>
      <c r="H15" s="221">
        <f t="shared" si="0"/>
        <v>96</v>
      </c>
      <c r="I15" s="221"/>
      <c r="J15" s="221">
        <f t="shared" si="1"/>
        <v>0</v>
      </c>
      <c r="K15" s="221">
        <v>13</v>
      </c>
      <c r="L15" s="221">
        <f t="shared" si="2"/>
        <v>30</v>
      </c>
      <c r="M15" s="222"/>
      <c r="N15" s="221">
        <f t="shared" si="3"/>
        <v>0</v>
      </c>
      <c r="O15" s="222">
        <v>5</v>
      </c>
      <c r="P15" s="222">
        <f t="shared" si="4"/>
        <v>10</v>
      </c>
      <c r="Q15" s="222">
        <v>7</v>
      </c>
      <c r="R15" s="222">
        <f t="shared" si="5"/>
        <v>21</v>
      </c>
      <c r="S15" s="223">
        <f t="shared" si="6"/>
        <v>157</v>
      </c>
      <c r="T15" s="215"/>
      <c r="U15" s="221">
        <f t="shared" si="7"/>
        <v>0</v>
      </c>
      <c r="V15" s="221"/>
      <c r="W15" s="221">
        <f t="shared" si="8"/>
        <v>0</v>
      </c>
      <c r="X15" s="221"/>
      <c r="Y15" s="221">
        <f t="shared" si="9"/>
        <v>0</v>
      </c>
      <c r="Z15" s="221"/>
      <c r="AA15" s="221">
        <f t="shared" si="10"/>
        <v>0</v>
      </c>
      <c r="AB15" s="223">
        <f t="shared" si="11"/>
        <v>0</v>
      </c>
      <c r="AC15" s="215"/>
      <c r="AD15" s="221"/>
      <c r="AE15" s="223"/>
      <c r="AF15" s="215">
        <v>1</v>
      </c>
      <c r="AG15" s="221">
        <f t="shared" si="12"/>
        <v>12</v>
      </c>
      <c r="AH15" s="221"/>
      <c r="AI15" s="221">
        <f t="shared" si="13"/>
        <v>0</v>
      </c>
      <c r="AJ15" s="221">
        <v>1</v>
      </c>
      <c r="AK15" s="221">
        <f t="shared" si="14"/>
        <v>3</v>
      </c>
      <c r="AL15" s="221"/>
      <c r="AM15" s="221">
        <f t="shared" si="15"/>
        <v>0</v>
      </c>
      <c r="AN15" s="221"/>
      <c r="AO15" s="221">
        <f t="shared" si="16"/>
        <v>0</v>
      </c>
      <c r="AP15" s="221"/>
      <c r="AQ15" s="221">
        <f t="shared" si="17"/>
        <v>0</v>
      </c>
      <c r="AR15" s="221"/>
      <c r="AS15" s="221">
        <f t="shared" si="18"/>
        <v>0</v>
      </c>
      <c r="AT15" s="221"/>
      <c r="AU15" s="178">
        <f t="shared" si="19"/>
        <v>0</v>
      </c>
      <c r="AV15" s="221"/>
      <c r="AW15" s="178">
        <f t="shared" si="20"/>
        <v>0</v>
      </c>
      <c r="AX15" s="179">
        <f t="shared" si="21"/>
        <v>3</v>
      </c>
      <c r="AY15" s="224">
        <f t="shared" si="22"/>
        <v>15</v>
      </c>
      <c r="AZ15" s="225">
        <f t="shared" si="23"/>
        <v>172</v>
      </c>
    </row>
    <row r="16" spans="1:52" s="52" customFormat="1" ht="15" x14ac:dyDescent="0.2">
      <c r="A16" s="215">
        <v>12</v>
      </c>
      <c r="B16" s="216" t="s">
        <v>262</v>
      </c>
      <c r="C16" s="217">
        <v>24770</v>
      </c>
      <c r="D16" s="218" t="s">
        <v>38</v>
      </c>
      <c r="E16" s="219" t="s">
        <v>28</v>
      </c>
      <c r="F16" s="216" t="s">
        <v>246</v>
      </c>
      <c r="G16" s="220">
        <v>16</v>
      </c>
      <c r="H16" s="221">
        <f t="shared" si="0"/>
        <v>96</v>
      </c>
      <c r="I16" s="221"/>
      <c r="J16" s="221">
        <f t="shared" si="1"/>
        <v>0</v>
      </c>
      <c r="K16" s="221">
        <v>13</v>
      </c>
      <c r="L16" s="221">
        <f t="shared" si="2"/>
        <v>30</v>
      </c>
      <c r="M16" s="222"/>
      <c r="N16" s="221">
        <f t="shared" si="3"/>
        <v>0</v>
      </c>
      <c r="O16" s="222">
        <v>5</v>
      </c>
      <c r="P16" s="222">
        <f t="shared" si="4"/>
        <v>10</v>
      </c>
      <c r="Q16" s="222">
        <v>7</v>
      </c>
      <c r="R16" s="222">
        <f t="shared" si="5"/>
        <v>21</v>
      </c>
      <c r="S16" s="223">
        <f t="shared" si="6"/>
        <v>157</v>
      </c>
      <c r="T16" s="215"/>
      <c r="U16" s="221">
        <f t="shared" si="7"/>
        <v>0</v>
      </c>
      <c r="V16" s="221"/>
      <c r="W16" s="221">
        <f t="shared" si="8"/>
        <v>0</v>
      </c>
      <c r="X16" s="221"/>
      <c r="Y16" s="221">
        <f t="shared" si="9"/>
        <v>0</v>
      </c>
      <c r="Z16" s="221"/>
      <c r="AA16" s="221">
        <f t="shared" si="10"/>
        <v>0</v>
      </c>
      <c r="AB16" s="223">
        <f t="shared" si="11"/>
        <v>0</v>
      </c>
      <c r="AC16" s="215"/>
      <c r="AD16" s="221"/>
      <c r="AE16" s="223"/>
      <c r="AF16" s="215">
        <v>1</v>
      </c>
      <c r="AG16" s="221">
        <f t="shared" si="12"/>
        <v>12</v>
      </c>
      <c r="AH16" s="221"/>
      <c r="AI16" s="221">
        <f t="shared" si="13"/>
        <v>0</v>
      </c>
      <c r="AJ16" s="221">
        <v>1</v>
      </c>
      <c r="AK16" s="221">
        <f t="shared" si="14"/>
        <v>3</v>
      </c>
      <c r="AL16" s="221"/>
      <c r="AM16" s="221">
        <f t="shared" si="15"/>
        <v>0</v>
      </c>
      <c r="AN16" s="221"/>
      <c r="AO16" s="221">
        <f t="shared" si="16"/>
        <v>0</v>
      </c>
      <c r="AP16" s="221"/>
      <c r="AQ16" s="221">
        <f t="shared" si="17"/>
        <v>0</v>
      </c>
      <c r="AR16" s="221"/>
      <c r="AS16" s="221">
        <f t="shared" si="18"/>
        <v>0</v>
      </c>
      <c r="AT16" s="221"/>
      <c r="AU16" s="178">
        <f t="shared" si="19"/>
        <v>0</v>
      </c>
      <c r="AV16" s="221"/>
      <c r="AW16" s="178">
        <f t="shared" si="20"/>
        <v>0</v>
      </c>
      <c r="AX16" s="179">
        <f t="shared" si="21"/>
        <v>3</v>
      </c>
      <c r="AY16" s="224">
        <f t="shared" si="22"/>
        <v>15</v>
      </c>
      <c r="AZ16" s="225">
        <f t="shared" si="23"/>
        <v>172</v>
      </c>
    </row>
    <row r="17" spans="1:52" s="52" customFormat="1" ht="15" x14ac:dyDescent="0.2">
      <c r="A17" s="215">
        <v>13</v>
      </c>
      <c r="B17" s="216" t="s">
        <v>260</v>
      </c>
      <c r="C17" s="217">
        <v>22863</v>
      </c>
      <c r="D17" s="218" t="s">
        <v>239</v>
      </c>
      <c r="E17" s="219" t="s">
        <v>28</v>
      </c>
      <c r="F17" s="216" t="s">
        <v>246</v>
      </c>
      <c r="G17" s="220">
        <v>16</v>
      </c>
      <c r="H17" s="221">
        <f t="shared" si="0"/>
        <v>96</v>
      </c>
      <c r="I17" s="221"/>
      <c r="J17" s="221">
        <f t="shared" si="1"/>
        <v>0</v>
      </c>
      <c r="K17" s="221">
        <v>11</v>
      </c>
      <c r="L17" s="221">
        <f t="shared" si="2"/>
        <v>26</v>
      </c>
      <c r="M17" s="222"/>
      <c r="N17" s="221">
        <f t="shared" si="3"/>
        <v>0</v>
      </c>
      <c r="O17" s="222">
        <v>5</v>
      </c>
      <c r="P17" s="222">
        <f t="shared" si="4"/>
        <v>10</v>
      </c>
      <c r="Q17" s="222">
        <v>7</v>
      </c>
      <c r="R17" s="222">
        <f t="shared" si="5"/>
        <v>21</v>
      </c>
      <c r="S17" s="223">
        <f t="shared" si="6"/>
        <v>153</v>
      </c>
      <c r="T17" s="215"/>
      <c r="U17" s="221">
        <f t="shared" si="7"/>
        <v>0</v>
      </c>
      <c r="V17" s="221"/>
      <c r="W17" s="221">
        <f t="shared" si="8"/>
        <v>0</v>
      </c>
      <c r="X17" s="221">
        <v>1</v>
      </c>
      <c r="Y17" s="221">
        <f t="shared" si="9"/>
        <v>3</v>
      </c>
      <c r="Z17" s="221"/>
      <c r="AA17" s="221">
        <f t="shared" si="10"/>
        <v>0</v>
      </c>
      <c r="AB17" s="223">
        <f t="shared" si="11"/>
        <v>3</v>
      </c>
      <c r="AC17" s="215"/>
      <c r="AD17" s="221"/>
      <c r="AE17" s="223"/>
      <c r="AF17" s="215">
        <v>1</v>
      </c>
      <c r="AG17" s="221">
        <f t="shared" si="12"/>
        <v>12</v>
      </c>
      <c r="AH17" s="221"/>
      <c r="AI17" s="221">
        <f t="shared" si="13"/>
        <v>0</v>
      </c>
      <c r="AJ17" s="221">
        <v>1</v>
      </c>
      <c r="AK17" s="221">
        <f t="shared" si="14"/>
        <v>3</v>
      </c>
      <c r="AL17" s="221"/>
      <c r="AM17" s="221">
        <f t="shared" si="15"/>
        <v>0</v>
      </c>
      <c r="AN17" s="221"/>
      <c r="AO17" s="221">
        <f t="shared" si="16"/>
        <v>0</v>
      </c>
      <c r="AP17" s="221"/>
      <c r="AQ17" s="221">
        <f t="shared" si="17"/>
        <v>0</v>
      </c>
      <c r="AR17" s="221"/>
      <c r="AS17" s="221">
        <f t="shared" si="18"/>
        <v>0</v>
      </c>
      <c r="AT17" s="221"/>
      <c r="AU17" s="178">
        <f t="shared" si="19"/>
        <v>0</v>
      </c>
      <c r="AV17" s="221"/>
      <c r="AW17" s="178">
        <f t="shared" si="20"/>
        <v>0</v>
      </c>
      <c r="AX17" s="179">
        <f t="shared" si="21"/>
        <v>3</v>
      </c>
      <c r="AY17" s="224">
        <f t="shared" si="22"/>
        <v>15</v>
      </c>
      <c r="AZ17" s="225">
        <f t="shared" si="23"/>
        <v>171</v>
      </c>
    </row>
    <row r="18" spans="1:52" s="276" customFormat="1" ht="15" x14ac:dyDescent="0.2">
      <c r="A18" s="215">
        <v>14</v>
      </c>
      <c r="B18" s="216" t="s">
        <v>256</v>
      </c>
      <c r="C18" s="217">
        <v>22337</v>
      </c>
      <c r="D18" s="218" t="s">
        <v>38</v>
      </c>
      <c r="E18" s="219" t="s">
        <v>28</v>
      </c>
      <c r="F18" s="216" t="s">
        <v>246</v>
      </c>
      <c r="G18" s="220">
        <v>16</v>
      </c>
      <c r="H18" s="221">
        <f t="shared" si="0"/>
        <v>96</v>
      </c>
      <c r="I18" s="221"/>
      <c r="J18" s="221">
        <f t="shared" si="1"/>
        <v>0</v>
      </c>
      <c r="K18" s="221">
        <v>12</v>
      </c>
      <c r="L18" s="221">
        <f t="shared" si="2"/>
        <v>28</v>
      </c>
      <c r="M18" s="222"/>
      <c r="N18" s="221">
        <f t="shared" si="3"/>
        <v>0</v>
      </c>
      <c r="O18" s="222">
        <v>5</v>
      </c>
      <c r="P18" s="222">
        <f t="shared" si="4"/>
        <v>10</v>
      </c>
      <c r="Q18" s="222">
        <v>7</v>
      </c>
      <c r="R18" s="222">
        <f t="shared" si="5"/>
        <v>21</v>
      </c>
      <c r="S18" s="223">
        <f t="shared" si="6"/>
        <v>155</v>
      </c>
      <c r="T18" s="215"/>
      <c r="U18" s="221">
        <f t="shared" si="7"/>
        <v>0</v>
      </c>
      <c r="V18" s="221"/>
      <c r="W18" s="221">
        <f t="shared" si="8"/>
        <v>0</v>
      </c>
      <c r="X18" s="221"/>
      <c r="Y18" s="221">
        <f t="shared" si="9"/>
        <v>0</v>
      </c>
      <c r="Z18" s="221"/>
      <c r="AA18" s="221">
        <f t="shared" si="10"/>
        <v>0</v>
      </c>
      <c r="AB18" s="223">
        <f t="shared" si="11"/>
        <v>0</v>
      </c>
      <c r="AC18" s="215"/>
      <c r="AD18" s="221"/>
      <c r="AE18" s="223"/>
      <c r="AF18" s="215">
        <v>1</v>
      </c>
      <c r="AG18" s="221">
        <f t="shared" si="12"/>
        <v>12</v>
      </c>
      <c r="AH18" s="221"/>
      <c r="AI18" s="221">
        <f t="shared" si="13"/>
        <v>0</v>
      </c>
      <c r="AJ18" s="221">
        <v>1</v>
      </c>
      <c r="AK18" s="221">
        <f t="shared" si="14"/>
        <v>3</v>
      </c>
      <c r="AL18" s="221"/>
      <c r="AM18" s="221">
        <f t="shared" si="15"/>
        <v>0</v>
      </c>
      <c r="AN18" s="221"/>
      <c r="AO18" s="221">
        <f t="shared" si="16"/>
        <v>0</v>
      </c>
      <c r="AP18" s="221"/>
      <c r="AQ18" s="221">
        <f t="shared" si="17"/>
        <v>0</v>
      </c>
      <c r="AR18" s="221"/>
      <c r="AS18" s="221">
        <f t="shared" si="18"/>
        <v>0</v>
      </c>
      <c r="AT18" s="221"/>
      <c r="AU18" s="178">
        <f t="shared" si="19"/>
        <v>0</v>
      </c>
      <c r="AV18" s="221"/>
      <c r="AW18" s="178">
        <f t="shared" si="20"/>
        <v>0</v>
      </c>
      <c r="AX18" s="179">
        <f t="shared" si="21"/>
        <v>3</v>
      </c>
      <c r="AY18" s="224">
        <f t="shared" si="22"/>
        <v>15</v>
      </c>
      <c r="AZ18" s="225">
        <f t="shared" si="23"/>
        <v>170</v>
      </c>
    </row>
    <row r="19" spans="1:52" s="52" customFormat="1" ht="14.25" customHeight="1" x14ac:dyDescent="0.2">
      <c r="A19" s="215">
        <v>15</v>
      </c>
      <c r="B19" s="216" t="s">
        <v>274</v>
      </c>
      <c r="C19" s="217">
        <v>23542</v>
      </c>
      <c r="D19" s="218" t="s">
        <v>38</v>
      </c>
      <c r="E19" s="219" t="s">
        <v>28</v>
      </c>
      <c r="F19" s="216" t="s">
        <v>246</v>
      </c>
      <c r="G19" s="220">
        <v>14</v>
      </c>
      <c r="H19" s="221">
        <f t="shared" si="0"/>
        <v>84</v>
      </c>
      <c r="I19" s="221"/>
      <c r="J19" s="221">
        <f t="shared" si="1"/>
        <v>0</v>
      </c>
      <c r="K19" s="221">
        <v>18</v>
      </c>
      <c r="L19" s="221">
        <f t="shared" si="2"/>
        <v>40</v>
      </c>
      <c r="M19" s="222"/>
      <c r="N19" s="221">
        <f t="shared" si="3"/>
        <v>0</v>
      </c>
      <c r="O19" s="222">
        <v>5</v>
      </c>
      <c r="P19" s="222">
        <f t="shared" si="4"/>
        <v>10</v>
      </c>
      <c r="Q19" s="222">
        <v>7</v>
      </c>
      <c r="R19" s="222">
        <f t="shared" si="5"/>
        <v>21</v>
      </c>
      <c r="S19" s="223">
        <f t="shared" si="6"/>
        <v>155</v>
      </c>
      <c r="T19" s="215"/>
      <c r="U19" s="221">
        <f t="shared" si="7"/>
        <v>0</v>
      </c>
      <c r="V19" s="221"/>
      <c r="W19" s="221">
        <f t="shared" si="8"/>
        <v>0</v>
      </c>
      <c r="X19" s="221"/>
      <c r="Y19" s="221">
        <f t="shared" si="9"/>
        <v>0</v>
      </c>
      <c r="Z19" s="221"/>
      <c r="AA19" s="221">
        <f t="shared" si="10"/>
        <v>0</v>
      </c>
      <c r="AB19" s="223">
        <f t="shared" si="11"/>
        <v>0</v>
      </c>
      <c r="AC19" s="215"/>
      <c r="AD19" s="221"/>
      <c r="AE19" s="223"/>
      <c r="AF19" s="215">
        <v>1</v>
      </c>
      <c r="AG19" s="221">
        <f t="shared" si="12"/>
        <v>12</v>
      </c>
      <c r="AH19" s="221"/>
      <c r="AI19" s="221">
        <f t="shared" si="13"/>
        <v>0</v>
      </c>
      <c r="AJ19" s="221">
        <v>1</v>
      </c>
      <c r="AK19" s="221">
        <f t="shared" si="14"/>
        <v>3</v>
      </c>
      <c r="AL19" s="221"/>
      <c r="AM19" s="221">
        <f t="shared" si="15"/>
        <v>0</v>
      </c>
      <c r="AN19" s="221"/>
      <c r="AO19" s="221">
        <f t="shared" si="16"/>
        <v>0</v>
      </c>
      <c r="AP19" s="221"/>
      <c r="AQ19" s="221">
        <f t="shared" si="17"/>
        <v>0</v>
      </c>
      <c r="AR19" s="221"/>
      <c r="AS19" s="221">
        <f t="shared" si="18"/>
        <v>0</v>
      </c>
      <c r="AT19" s="221"/>
      <c r="AU19" s="178">
        <f t="shared" si="19"/>
        <v>0</v>
      </c>
      <c r="AV19" s="221"/>
      <c r="AW19" s="178">
        <f t="shared" si="20"/>
        <v>0</v>
      </c>
      <c r="AX19" s="179">
        <f t="shared" si="21"/>
        <v>3</v>
      </c>
      <c r="AY19" s="224">
        <f t="shared" si="22"/>
        <v>15</v>
      </c>
      <c r="AZ19" s="225">
        <f t="shared" si="23"/>
        <v>170</v>
      </c>
    </row>
    <row r="20" spans="1:52" s="276" customFormat="1" ht="15" x14ac:dyDescent="0.2">
      <c r="A20" s="215">
        <v>16</v>
      </c>
      <c r="B20" s="216" t="s">
        <v>258</v>
      </c>
      <c r="C20" s="217">
        <v>23855</v>
      </c>
      <c r="D20" s="218" t="s">
        <v>38</v>
      </c>
      <c r="E20" s="219" t="s">
        <v>28</v>
      </c>
      <c r="F20" s="216" t="s">
        <v>246</v>
      </c>
      <c r="G20" s="220">
        <v>16</v>
      </c>
      <c r="H20" s="221">
        <f t="shared" si="0"/>
        <v>96</v>
      </c>
      <c r="I20" s="221"/>
      <c r="J20" s="221">
        <f t="shared" si="1"/>
        <v>0</v>
      </c>
      <c r="K20" s="221">
        <v>12</v>
      </c>
      <c r="L20" s="221">
        <f t="shared" si="2"/>
        <v>28</v>
      </c>
      <c r="M20" s="222"/>
      <c r="N20" s="221">
        <f t="shared" si="3"/>
        <v>0</v>
      </c>
      <c r="O20" s="222">
        <v>5</v>
      </c>
      <c r="P20" s="222">
        <f t="shared" si="4"/>
        <v>10</v>
      </c>
      <c r="Q20" s="222">
        <v>7</v>
      </c>
      <c r="R20" s="222">
        <f t="shared" si="5"/>
        <v>21</v>
      </c>
      <c r="S20" s="223">
        <f t="shared" si="6"/>
        <v>155</v>
      </c>
      <c r="T20" s="215"/>
      <c r="U20" s="221">
        <f t="shared" si="7"/>
        <v>0</v>
      </c>
      <c r="V20" s="221"/>
      <c r="W20" s="221">
        <f t="shared" si="8"/>
        <v>0</v>
      </c>
      <c r="X20" s="221"/>
      <c r="Y20" s="221">
        <f t="shared" si="9"/>
        <v>0</v>
      </c>
      <c r="Z20" s="221"/>
      <c r="AA20" s="221">
        <f t="shared" si="10"/>
        <v>0</v>
      </c>
      <c r="AB20" s="223">
        <f t="shared" si="11"/>
        <v>0</v>
      </c>
      <c r="AC20" s="215"/>
      <c r="AD20" s="221"/>
      <c r="AE20" s="223"/>
      <c r="AF20" s="215">
        <v>1</v>
      </c>
      <c r="AG20" s="221">
        <f t="shared" si="12"/>
        <v>12</v>
      </c>
      <c r="AH20" s="221"/>
      <c r="AI20" s="221">
        <f t="shared" si="13"/>
        <v>0</v>
      </c>
      <c r="AJ20" s="221">
        <v>1</v>
      </c>
      <c r="AK20" s="221">
        <f t="shared" si="14"/>
        <v>3</v>
      </c>
      <c r="AL20" s="221"/>
      <c r="AM20" s="221">
        <f t="shared" si="15"/>
        <v>0</v>
      </c>
      <c r="AN20" s="221"/>
      <c r="AO20" s="221">
        <f t="shared" si="16"/>
        <v>0</v>
      </c>
      <c r="AP20" s="221"/>
      <c r="AQ20" s="221">
        <f t="shared" si="17"/>
        <v>0</v>
      </c>
      <c r="AR20" s="221"/>
      <c r="AS20" s="221">
        <f t="shared" si="18"/>
        <v>0</v>
      </c>
      <c r="AT20" s="221"/>
      <c r="AU20" s="178">
        <f t="shared" si="19"/>
        <v>0</v>
      </c>
      <c r="AV20" s="221"/>
      <c r="AW20" s="178">
        <f t="shared" si="20"/>
        <v>0</v>
      </c>
      <c r="AX20" s="179">
        <f t="shared" si="21"/>
        <v>3</v>
      </c>
      <c r="AY20" s="224">
        <f t="shared" si="22"/>
        <v>15</v>
      </c>
      <c r="AZ20" s="225">
        <f t="shared" si="23"/>
        <v>170</v>
      </c>
    </row>
    <row r="21" spans="1:52" s="52" customFormat="1" ht="15" x14ac:dyDescent="0.2">
      <c r="A21" s="215">
        <v>17</v>
      </c>
      <c r="B21" s="216" t="s">
        <v>261</v>
      </c>
      <c r="C21" s="217">
        <v>24593</v>
      </c>
      <c r="D21" s="218" t="s">
        <v>38</v>
      </c>
      <c r="E21" s="219" t="s">
        <v>28</v>
      </c>
      <c r="F21" s="216" t="s">
        <v>246</v>
      </c>
      <c r="G21" s="220">
        <v>16</v>
      </c>
      <c r="H21" s="221">
        <f t="shared" si="0"/>
        <v>96</v>
      </c>
      <c r="I21" s="221"/>
      <c r="J21" s="221">
        <f t="shared" si="1"/>
        <v>0</v>
      </c>
      <c r="K21" s="221">
        <v>12</v>
      </c>
      <c r="L21" s="221">
        <f t="shared" si="2"/>
        <v>28</v>
      </c>
      <c r="M21" s="222"/>
      <c r="N21" s="221">
        <f t="shared" si="3"/>
        <v>0</v>
      </c>
      <c r="O21" s="222">
        <v>5</v>
      </c>
      <c r="P21" s="222">
        <f t="shared" si="4"/>
        <v>10</v>
      </c>
      <c r="Q21" s="222">
        <v>7</v>
      </c>
      <c r="R21" s="222">
        <f t="shared" si="5"/>
        <v>21</v>
      </c>
      <c r="S21" s="223">
        <f t="shared" si="6"/>
        <v>155</v>
      </c>
      <c r="T21" s="215"/>
      <c r="U21" s="221">
        <f t="shared" si="7"/>
        <v>0</v>
      </c>
      <c r="V21" s="221"/>
      <c r="W21" s="221">
        <f t="shared" si="8"/>
        <v>0</v>
      </c>
      <c r="X21" s="221"/>
      <c r="Y21" s="221">
        <f t="shared" si="9"/>
        <v>0</v>
      </c>
      <c r="Z21" s="221"/>
      <c r="AA21" s="221">
        <f t="shared" si="10"/>
        <v>0</v>
      </c>
      <c r="AB21" s="223">
        <f t="shared" si="11"/>
        <v>0</v>
      </c>
      <c r="AC21" s="215"/>
      <c r="AD21" s="221"/>
      <c r="AE21" s="223"/>
      <c r="AF21" s="215">
        <v>1</v>
      </c>
      <c r="AG21" s="221">
        <f t="shared" si="12"/>
        <v>12</v>
      </c>
      <c r="AH21" s="221"/>
      <c r="AI21" s="221">
        <f t="shared" si="13"/>
        <v>0</v>
      </c>
      <c r="AJ21" s="221">
        <v>1</v>
      </c>
      <c r="AK21" s="221">
        <f t="shared" si="14"/>
        <v>3</v>
      </c>
      <c r="AL21" s="221"/>
      <c r="AM21" s="221">
        <f t="shared" si="15"/>
        <v>0</v>
      </c>
      <c r="AN21" s="221"/>
      <c r="AO21" s="221">
        <f t="shared" si="16"/>
        <v>0</v>
      </c>
      <c r="AP21" s="221"/>
      <c r="AQ21" s="221">
        <f t="shared" si="17"/>
        <v>0</v>
      </c>
      <c r="AR21" s="221"/>
      <c r="AS21" s="221">
        <f t="shared" si="18"/>
        <v>0</v>
      </c>
      <c r="AT21" s="221"/>
      <c r="AU21" s="178">
        <f t="shared" si="19"/>
        <v>0</v>
      </c>
      <c r="AV21" s="221"/>
      <c r="AW21" s="178">
        <f t="shared" si="20"/>
        <v>0</v>
      </c>
      <c r="AX21" s="179">
        <f t="shared" si="21"/>
        <v>3</v>
      </c>
      <c r="AY21" s="224">
        <f t="shared" si="22"/>
        <v>15</v>
      </c>
      <c r="AZ21" s="225">
        <f t="shared" si="23"/>
        <v>170</v>
      </c>
    </row>
    <row r="22" spans="1:52" s="52" customFormat="1" ht="17.25" customHeight="1" x14ac:dyDescent="0.2">
      <c r="A22" s="215">
        <v>18</v>
      </c>
      <c r="B22" s="216" t="s">
        <v>255</v>
      </c>
      <c r="C22" s="217">
        <v>26291</v>
      </c>
      <c r="D22" s="218" t="s">
        <v>38</v>
      </c>
      <c r="E22" s="219" t="s">
        <v>28</v>
      </c>
      <c r="F22" s="216" t="s">
        <v>246</v>
      </c>
      <c r="G22" s="220">
        <v>16</v>
      </c>
      <c r="H22" s="221">
        <f t="shared" si="0"/>
        <v>96</v>
      </c>
      <c r="I22" s="221"/>
      <c r="J22" s="221">
        <f t="shared" si="1"/>
        <v>0</v>
      </c>
      <c r="K22" s="221">
        <v>12</v>
      </c>
      <c r="L22" s="221">
        <f t="shared" si="2"/>
        <v>28</v>
      </c>
      <c r="M22" s="222"/>
      <c r="N22" s="221">
        <f t="shared" si="3"/>
        <v>0</v>
      </c>
      <c r="O22" s="222">
        <v>5</v>
      </c>
      <c r="P22" s="222">
        <f t="shared" si="4"/>
        <v>10</v>
      </c>
      <c r="Q22" s="222">
        <v>7</v>
      </c>
      <c r="R22" s="222">
        <f t="shared" si="5"/>
        <v>21</v>
      </c>
      <c r="S22" s="223">
        <f t="shared" si="6"/>
        <v>155</v>
      </c>
      <c r="T22" s="215"/>
      <c r="U22" s="221">
        <f t="shared" si="7"/>
        <v>0</v>
      </c>
      <c r="V22" s="221"/>
      <c r="W22" s="221">
        <f t="shared" si="8"/>
        <v>0</v>
      </c>
      <c r="X22" s="221"/>
      <c r="Y22" s="221">
        <f t="shared" si="9"/>
        <v>0</v>
      </c>
      <c r="Z22" s="221"/>
      <c r="AA22" s="221">
        <f t="shared" si="10"/>
        <v>0</v>
      </c>
      <c r="AB22" s="223">
        <f t="shared" si="11"/>
        <v>0</v>
      </c>
      <c r="AC22" s="215"/>
      <c r="AD22" s="221"/>
      <c r="AE22" s="223"/>
      <c r="AF22" s="215">
        <v>1</v>
      </c>
      <c r="AG22" s="221">
        <f t="shared" si="12"/>
        <v>12</v>
      </c>
      <c r="AH22" s="221"/>
      <c r="AI22" s="221">
        <f t="shared" si="13"/>
        <v>0</v>
      </c>
      <c r="AJ22" s="221">
        <v>1</v>
      </c>
      <c r="AK22" s="221">
        <f t="shared" si="14"/>
        <v>3</v>
      </c>
      <c r="AL22" s="221"/>
      <c r="AM22" s="221">
        <f t="shared" si="15"/>
        <v>0</v>
      </c>
      <c r="AN22" s="221"/>
      <c r="AO22" s="221">
        <f t="shared" si="16"/>
        <v>0</v>
      </c>
      <c r="AP22" s="221"/>
      <c r="AQ22" s="221">
        <f t="shared" si="17"/>
        <v>0</v>
      </c>
      <c r="AR22" s="221"/>
      <c r="AS22" s="221">
        <f t="shared" si="18"/>
        <v>0</v>
      </c>
      <c r="AT22" s="221"/>
      <c r="AU22" s="178">
        <f t="shared" si="19"/>
        <v>0</v>
      </c>
      <c r="AV22" s="221"/>
      <c r="AW22" s="178">
        <f t="shared" si="20"/>
        <v>0</v>
      </c>
      <c r="AX22" s="179">
        <f t="shared" si="21"/>
        <v>3</v>
      </c>
      <c r="AY22" s="224">
        <f t="shared" si="22"/>
        <v>15</v>
      </c>
      <c r="AZ22" s="225">
        <f t="shared" si="23"/>
        <v>170</v>
      </c>
    </row>
    <row r="23" spans="1:52" s="52" customFormat="1" ht="15" x14ac:dyDescent="0.2">
      <c r="A23" s="215">
        <v>19</v>
      </c>
      <c r="B23" s="216" t="s">
        <v>259</v>
      </c>
      <c r="C23" s="217">
        <v>22249</v>
      </c>
      <c r="D23" s="218" t="s">
        <v>38</v>
      </c>
      <c r="E23" s="219" t="s">
        <v>28</v>
      </c>
      <c r="F23" s="216" t="s">
        <v>246</v>
      </c>
      <c r="G23" s="220">
        <v>15</v>
      </c>
      <c r="H23" s="221">
        <f t="shared" si="0"/>
        <v>90</v>
      </c>
      <c r="I23" s="221"/>
      <c r="J23" s="221">
        <f t="shared" si="1"/>
        <v>0</v>
      </c>
      <c r="K23" s="221">
        <v>16</v>
      </c>
      <c r="L23" s="221">
        <f t="shared" si="2"/>
        <v>36</v>
      </c>
      <c r="M23" s="222"/>
      <c r="N23" s="221">
        <f t="shared" si="3"/>
        <v>0</v>
      </c>
      <c r="O23" s="222">
        <v>5</v>
      </c>
      <c r="P23" s="222">
        <f t="shared" si="4"/>
        <v>10</v>
      </c>
      <c r="Q23" s="222">
        <v>6</v>
      </c>
      <c r="R23" s="222">
        <f t="shared" si="5"/>
        <v>18</v>
      </c>
      <c r="S23" s="223">
        <f t="shared" si="6"/>
        <v>154</v>
      </c>
      <c r="T23" s="215"/>
      <c r="U23" s="221">
        <f t="shared" si="7"/>
        <v>0</v>
      </c>
      <c r="V23" s="221"/>
      <c r="W23" s="221">
        <f t="shared" si="8"/>
        <v>0</v>
      </c>
      <c r="X23" s="221"/>
      <c r="Y23" s="221">
        <f t="shared" si="9"/>
        <v>0</v>
      </c>
      <c r="Z23" s="221"/>
      <c r="AA23" s="221">
        <f t="shared" si="10"/>
        <v>0</v>
      </c>
      <c r="AB23" s="223">
        <f t="shared" si="11"/>
        <v>0</v>
      </c>
      <c r="AC23" s="215"/>
      <c r="AD23" s="221"/>
      <c r="AE23" s="223"/>
      <c r="AF23" s="215">
        <v>1</v>
      </c>
      <c r="AG23" s="221">
        <f t="shared" si="12"/>
        <v>12</v>
      </c>
      <c r="AH23" s="221"/>
      <c r="AI23" s="221">
        <f t="shared" si="13"/>
        <v>0</v>
      </c>
      <c r="AJ23" s="221">
        <v>1</v>
      </c>
      <c r="AK23" s="221">
        <f t="shared" si="14"/>
        <v>3</v>
      </c>
      <c r="AL23" s="221"/>
      <c r="AM23" s="221">
        <f t="shared" si="15"/>
        <v>0</v>
      </c>
      <c r="AN23" s="221"/>
      <c r="AO23" s="221">
        <f t="shared" si="16"/>
        <v>0</v>
      </c>
      <c r="AP23" s="221"/>
      <c r="AQ23" s="221">
        <f t="shared" si="17"/>
        <v>0</v>
      </c>
      <c r="AR23" s="221"/>
      <c r="AS23" s="221">
        <f t="shared" si="18"/>
        <v>0</v>
      </c>
      <c r="AT23" s="221"/>
      <c r="AU23" s="178">
        <f t="shared" si="19"/>
        <v>0</v>
      </c>
      <c r="AV23" s="221"/>
      <c r="AW23" s="178">
        <f t="shared" si="20"/>
        <v>0</v>
      </c>
      <c r="AX23" s="179">
        <f t="shared" si="21"/>
        <v>3</v>
      </c>
      <c r="AY23" s="224">
        <f t="shared" si="22"/>
        <v>15</v>
      </c>
      <c r="AZ23" s="225">
        <f t="shared" si="23"/>
        <v>169</v>
      </c>
    </row>
    <row r="24" spans="1:52" s="52" customFormat="1" ht="15" x14ac:dyDescent="0.2">
      <c r="A24" s="215">
        <v>20</v>
      </c>
      <c r="B24" s="216" t="s">
        <v>269</v>
      </c>
      <c r="C24" s="217">
        <v>23347</v>
      </c>
      <c r="D24" s="218" t="s">
        <v>38</v>
      </c>
      <c r="E24" s="219" t="s">
        <v>28</v>
      </c>
      <c r="F24" s="216" t="s">
        <v>246</v>
      </c>
      <c r="G24" s="220">
        <v>15</v>
      </c>
      <c r="H24" s="221">
        <f t="shared" si="0"/>
        <v>90</v>
      </c>
      <c r="I24" s="221"/>
      <c r="J24" s="221">
        <f t="shared" si="1"/>
        <v>0</v>
      </c>
      <c r="K24" s="221">
        <v>15</v>
      </c>
      <c r="L24" s="221">
        <f t="shared" si="2"/>
        <v>34</v>
      </c>
      <c r="M24" s="222"/>
      <c r="N24" s="221">
        <f t="shared" si="3"/>
        <v>0</v>
      </c>
      <c r="O24" s="222">
        <v>5</v>
      </c>
      <c r="P24" s="222">
        <f t="shared" si="4"/>
        <v>10</v>
      </c>
      <c r="Q24" s="222">
        <v>6</v>
      </c>
      <c r="R24" s="222">
        <f t="shared" si="5"/>
        <v>18</v>
      </c>
      <c r="S24" s="223">
        <f t="shared" si="6"/>
        <v>152</v>
      </c>
      <c r="T24" s="215"/>
      <c r="U24" s="221">
        <f t="shared" si="7"/>
        <v>0</v>
      </c>
      <c r="V24" s="221"/>
      <c r="W24" s="221">
        <f t="shared" si="8"/>
        <v>0</v>
      </c>
      <c r="X24" s="221"/>
      <c r="Y24" s="221">
        <f t="shared" si="9"/>
        <v>0</v>
      </c>
      <c r="Z24" s="221"/>
      <c r="AA24" s="221">
        <f t="shared" si="10"/>
        <v>0</v>
      </c>
      <c r="AB24" s="223">
        <f t="shared" si="11"/>
        <v>0</v>
      </c>
      <c r="AC24" s="215"/>
      <c r="AD24" s="221"/>
      <c r="AE24" s="223"/>
      <c r="AF24" s="215">
        <v>1</v>
      </c>
      <c r="AG24" s="221">
        <f t="shared" si="12"/>
        <v>12</v>
      </c>
      <c r="AH24" s="221"/>
      <c r="AI24" s="221">
        <f t="shared" si="13"/>
        <v>0</v>
      </c>
      <c r="AJ24" s="221">
        <v>1</v>
      </c>
      <c r="AK24" s="221">
        <f t="shared" si="14"/>
        <v>3</v>
      </c>
      <c r="AL24" s="221"/>
      <c r="AM24" s="221">
        <f t="shared" si="15"/>
        <v>0</v>
      </c>
      <c r="AN24" s="221"/>
      <c r="AO24" s="221">
        <f t="shared" si="16"/>
        <v>0</v>
      </c>
      <c r="AP24" s="221"/>
      <c r="AQ24" s="221">
        <f t="shared" si="17"/>
        <v>0</v>
      </c>
      <c r="AR24" s="221"/>
      <c r="AS24" s="221">
        <f t="shared" si="18"/>
        <v>0</v>
      </c>
      <c r="AT24" s="221"/>
      <c r="AU24" s="178">
        <f t="shared" si="19"/>
        <v>0</v>
      </c>
      <c r="AV24" s="221"/>
      <c r="AW24" s="178">
        <f t="shared" si="20"/>
        <v>0</v>
      </c>
      <c r="AX24" s="179">
        <f t="shared" si="21"/>
        <v>3</v>
      </c>
      <c r="AY24" s="224">
        <f t="shared" si="22"/>
        <v>15</v>
      </c>
      <c r="AZ24" s="225">
        <f t="shared" si="23"/>
        <v>167</v>
      </c>
    </row>
    <row r="25" spans="1:52" s="52" customFormat="1" ht="15" x14ac:dyDescent="0.2">
      <c r="A25" s="215">
        <v>21</v>
      </c>
      <c r="B25" s="216" t="s">
        <v>257</v>
      </c>
      <c r="C25" s="217">
        <v>25600</v>
      </c>
      <c r="D25" s="218" t="s">
        <v>38</v>
      </c>
      <c r="E25" s="219" t="s">
        <v>28</v>
      </c>
      <c r="F25" s="216" t="s">
        <v>246</v>
      </c>
      <c r="G25" s="220">
        <v>16</v>
      </c>
      <c r="H25" s="221">
        <f t="shared" si="0"/>
        <v>96</v>
      </c>
      <c r="I25" s="221"/>
      <c r="J25" s="221">
        <f t="shared" si="1"/>
        <v>0</v>
      </c>
      <c r="K25" s="221">
        <v>9</v>
      </c>
      <c r="L25" s="221">
        <f t="shared" si="2"/>
        <v>22</v>
      </c>
      <c r="M25" s="222"/>
      <c r="N25" s="221">
        <f t="shared" si="3"/>
        <v>0</v>
      </c>
      <c r="O25" s="222">
        <v>5</v>
      </c>
      <c r="P25" s="222">
        <f t="shared" si="4"/>
        <v>10</v>
      </c>
      <c r="Q25" s="222">
        <v>7</v>
      </c>
      <c r="R25" s="222">
        <f t="shared" si="5"/>
        <v>21</v>
      </c>
      <c r="S25" s="223">
        <f t="shared" si="6"/>
        <v>149</v>
      </c>
      <c r="T25" s="215"/>
      <c r="U25" s="221">
        <f t="shared" si="7"/>
        <v>0</v>
      </c>
      <c r="V25" s="221"/>
      <c r="W25" s="221">
        <f t="shared" si="8"/>
        <v>0</v>
      </c>
      <c r="X25" s="221">
        <v>1</v>
      </c>
      <c r="Y25" s="221">
        <f t="shared" si="9"/>
        <v>3</v>
      </c>
      <c r="Z25" s="221"/>
      <c r="AA25" s="221">
        <f t="shared" si="10"/>
        <v>0</v>
      </c>
      <c r="AB25" s="223">
        <f t="shared" si="11"/>
        <v>3</v>
      </c>
      <c r="AC25" s="215"/>
      <c r="AD25" s="221"/>
      <c r="AE25" s="277" t="s">
        <v>114</v>
      </c>
      <c r="AF25" s="215">
        <v>1</v>
      </c>
      <c r="AG25" s="221">
        <f t="shared" si="12"/>
        <v>12</v>
      </c>
      <c r="AH25" s="221"/>
      <c r="AI25" s="221">
        <f t="shared" si="13"/>
        <v>0</v>
      </c>
      <c r="AJ25" s="221">
        <v>1</v>
      </c>
      <c r="AK25" s="221">
        <f t="shared" si="14"/>
        <v>3</v>
      </c>
      <c r="AL25" s="221"/>
      <c r="AM25" s="221">
        <f t="shared" si="15"/>
        <v>0</v>
      </c>
      <c r="AN25" s="221"/>
      <c r="AO25" s="221">
        <f t="shared" si="16"/>
        <v>0</v>
      </c>
      <c r="AP25" s="221"/>
      <c r="AQ25" s="221">
        <f t="shared" si="17"/>
        <v>0</v>
      </c>
      <c r="AR25" s="221"/>
      <c r="AS25" s="221">
        <f t="shared" si="18"/>
        <v>0</v>
      </c>
      <c r="AT25" s="221"/>
      <c r="AU25" s="178">
        <f t="shared" si="19"/>
        <v>0</v>
      </c>
      <c r="AV25" s="221"/>
      <c r="AW25" s="178">
        <f t="shared" si="20"/>
        <v>0</v>
      </c>
      <c r="AX25" s="179">
        <f t="shared" si="21"/>
        <v>3</v>
      </c>
      <c r="AY25" s="224">
        <f t="shared" si="22"/>
        <v>15</v>
      </c>
      <c r="AZ25" s="225">
        <f t="shared" si="23"/>
        <v>167</v>
      </c>
    </row>
    <row r="26" spans="1:52" s="52" customFormat="1" ht="15" x14ac:dyDescent="0.2">
      <c r="A26" s="215">
        <v>22</v>
      </c>
      <c r="B26" s="216" t="s">
        <v>248</v>
      </c>
      <c r="C26" s="217">
        <v>20878</v>
      </c>
      <c r="D26" s="218" t="s">
        <v>38</v>
      </c>
      <c r="E26" s="219" t="s">
        <v>28</v>
      </c>
      <c r="F26" s="216" t="s">
        <v>246</v>
      </c>
      <c r="G26" s="220">
        <v>16</v>
      </c>
      <c r="H26" s="221">
        <f t="shared" si="0"/>
        <v>96</v>
      </c>
      <c r="I26" s="221"/>
      <c r="J26" s="221">
        <f t="shared" si="1"/>
        <v>0</v>
      </c>
      <c r="K26" s="221">
        <v>14</v>
      </c>
      <c r="L26" s="221">
        <f t="shared" si="2"/>
        <v>32</v>
      </c>
      <c r="M26" s="222"/>
      <c r="N26" s="221">
        <f t="shared" si="3"/>
        <v>0</v>
      </c>
      <c r="O26" s="222">
        <v>4</v>
      </c>
      <c r="P26" s="222">
        <f t="shared" si="4"/>
        <v>8</v>
      </c>
      <c r="Q26" s="222">
        <v>5</v>
      </c>
      <c r="R26" s="222">
        <f t="shared" si="5"/>
        <v>15</v>
      </c>
      <c r="S26" s="223">
        <f t="shared" si="6"/>
        <v>151</v>
      </c>
      <c r="T26" s="215"/>
      <c r="U26" s="221">
        <f t="shared" si="7"/>
        <v>0</v>
      </c>
      <c r="V26" s="221"/>
      <c r="W26" s="221">
        <f t="shared" si="8"/>
        <v>0</v>
      </c>
      <c r="X26" s="221"/>
      <c r="Y26" s="221">
        <f t="shared" si="9"/>
        <v>0</v>
      </c>
      <c r="Z26" s="221"/>
      <c r="AA26" s="221">
        <f t="shared" si="10"/>
        <v>0</v>
      </c>
      <c r="AB26" s="223">
        <f t="shared" si="11"/>
        <v>0</v>
      </c>
      <c r="AC26" s="215"/>
      <c r="AD26" s="221"/>
      <c r="AE26" s="223"/>
      <c r="AF26" s="215">
        <v>1</v>
      </c>
      <c r="AG26" s="221">
        <f t="shared" si="12"/>
        <v>12</v>
      </c>
      <c r="AH26" s="221"/>
      <c r="AI26" s="221">
        <f t="shared" si="13"/>
        <v>0</v>
      </c>
      <c r="AJ26" s="221">
        <v>1</v>
      </c>
      <c r="AK26" s="221">
        <f t="shared" si="14"/>
        <v>3</v>
      </c>
      <c r="AL26" s="221"/>
      <c r="AM26" s="221">
        <f t="shared" si="15"/>
        <v>0</v>
      </c>
      <c r="AN26" s="221"/>
      <c r="AO26" s="221">
        <f t="shared" si="16"/>
        <v>0</v>
      </c>
      <c r="AP26" s="221"/>
      <c r="AQ26" s="221">
        <f t="shared" si="17"/>
        <v>0</v>
      </c>
      <c r="AR26" s="221"/>
      <c r="AS26" s="221">
        <f t="shared" si="18"/>
        <v>0</v>
      </c>
      <c r="AT26" s="221"/>
      <c r="AU26" s="178">
        <f t="shared" si="19"/>
        <v>0</v>
      </c>
      <c r="AV26" s="221"/>
      <c r="AW26" s="178">
        <f t="shared" si="20"/>
        <v>0</v>
      </c>
      <c r="AX26" s="179">
        <f t="shared" si="21"/>
        <v>3</v>
      </c>
      <c r="AY26" s="224">
        <f t="shared" si="22"/>
        <v>15</v>
      </c>
      <c r="AZ26" s="225">
        <f t="shared" si="23"/>
        <v>166</v>
      </c>
    </row>
    <row r="27" spans="1:52" s="52" customFormat="1" ht="15" x14ac:dyDescent="0.2">
      <c r="A27" s="215">
        <v>23</v>
      </c>
      <c r="B27" s="216" t="s">
        <v>265</v>
      </c>
      <c r="C27" s="217">
        <v>20858</v>
      </c>
      <c r="D27" s="218" t="s">
        <v>80</v>
      </c>
      <c r="E27" s="219" t="s">
        <v>28</v>
      </c>
      <c r="F27" s="216" t="s">
        <v>246</v>
      </c>
      <c r="G27" s="220">
        <v>14</v>
      </c>
      <c r="H27" s="221">
        <f t="shared" si="0"/>
        <v>84</v>
      </c>
      <c r="I27" s="221"/>
      <c r="J27" s="221">
        <f t="shared" si="1"/>
        <v>0</v>
      </c>
      <c r="K27" s="221">
        <v>15</v>
      </c>
      <c r="L27" s="221">
        <f t="shared" si="2"/>
        <v>34</v>
      </c>
      <c r="M27" s="222"/>
      <c r="N27" s="221">
        <f t="shared" si="3"/>
        <v>0</v>
      </c>
      <c r="O27" s="222">
        <v>5</v>
      </c>
      <c r="P27" s="222">
        <f t="shared" si="4"/>
        <v>10</v>
      </c>
      <c r="Q27" s="222">
        <v>7</v>
      </c>
      <c r="R27" s="222">
        <f t="shared" si="5"/>
        <v>21</v>
      </c>
      <c r="S27" s="223">
        <f t="shared" si="6"/>
        <v>149</v>
      </c>
      <c r="T27" s="215"/>
      <c r="U27" s="221">
        <f t="shared" si="7"/>
        <v>0</v>
      </c>
      <c r="V27" s="221"/>
      <c r="W27" s="221">
        <f t="shared" si="8"/>
        <v>0</v>
      </c>
      <c r="X27" s="221"/>
      <c r="Y27" s="221">
        <f t="shared" si="9"/>
        <v>0</v>
      </c>
      <c r="Z27" s="221"/>
      <c r="AA27" s="221">
        <f t="shared" si="10"/>
        <v>0</v>
      </c>
      <c r="AB27" s="223">
        <f t="shared" si="11"/>
        <v>0</v>
      </c>
      <c r="AC27" s="215"/>
      <c r="AD27" s="221"/>
      <c r="AE27" s="223"/>
      <c r="AF27" s="215">
        <v>1</v>
      </c>
      <c r="AG27" s="221">
        <f t="shared" si="12"/>
        <v>12</v>
      </c>
      <c r="AH27" s="221"/>
      <c r="AI27" s="221">
        <f t="shared" si="13"/>
        <v>0</v>
      </c>
      <c r="AJ27" s="221">
        <v>1</v>
      </c>
      <c r="AK27" s="221">
        <f t="shared" si="14"/>
        <v>3</v>
      </c>
      <c r="AL27" s="221"/>
      <c r="AM27" s="221">
        <f t="shared" si="15"/>
        <v>0</v>
      </c>
      <c r="AN27" s="221"/>
      <c r="AO27" s="221">
        <f t="shared" si="16"/>
        <v>0</v>
      </c>
      <c r="AP27" s="221"/>
      <c r="AQ27" s="221">
        <f t="shared" si="17"/>
        <v>0</v>
      </c>
      <c r="AR27" s="221"/>
      <c r="AS27" s="221">
        <f t="shared" si="18"/>
        <v>0</v>
      </c>
      <c r="AT27" s="221"/>
      <c r="AU27" s="178">
        <f t="shared" si="19"/>
        <v>0</v>
      </c>
      <c r="AV27" s="221"/>
      <c r="AW27" s="178">
        <f t="shared" si="20"/>
        <v>0</v>
      </c>
      <c r="AX27" s="179">
        <f t="shared" si="21"/>
        <v>3</v>
      </c>
      <c r="AY27" s="224">
        <f t="shared" si="22"/>
        <v>15</v>
      </c>
      <c r="AZ27" s="225">
        <f t="shared" si="23"/>
        <v>164</v>
      </c>
    </row>
    <row r="28" spans="1:52" s="52" customFormat="1" ht="15" x14ac:dyDescent="0.2">
      <c r="A28" s="215">
        <v>24</v>
      </c>
      <c r="B28" s="216" t="s">
        <v>271</v>
      </c>
      <c r="C28" s="217">
        <v>23949</v>
      </c>
      <c r="D28" s="218" t="s">
        <v>38</v>
      </c>
      <c r="E28" s="219" t="s">
        <v>28</v>
      </c>
      <c r="F28" s="216" t="s">
        <v>246</v>
      </c>
      <c r="G28" s="220">
        <v>14</v>
      </c>
      <c r="H28" s="221">
        <f t="shared" si="0"/>
        <v>84</v>
      </c>
      <c r="I28" s="221"/>
      <c r="J28" s="221">
        <f t="shared" si="1"/>
        <v>0</v>
      </c>
      <c r="K28" s="221">
        <v>15</v>
      </c>
      <c r="L28" s="221">
        <f t="shared" si="2"/>
        <v>34</v>
      </c>
      <c r="M28" s="222"/>
      <c r="N28" s="221">
        <f t="shared" si="3"/>
        <v>0</v>
      </c>
      <c r="O28" s="222">
        <v>5</v>
      </c>
      <c r="P28" s="222">
        <f t="shared" si="4"/>
        <v>10</v>
      </c>
      <c r="Q28" s="222">
        <v>7</v>
      </c>
      <c r="R28" s="222">
        <f t="shared" si="5"/>
        <v>21</v>
      </c>
      <c r="S28" s="223">
        <f t="shared" si="6"/>
        <v>149</v>
      </c>
      <c r="T28" s="215"/>
      <c r="U28" s="221">
        <f t="shared" si="7"/>
        <v>0</v>
      </c>
      <c r="V28" s="221"/>
      <c r="W28" s="221">
        <f t="shared" si="8"/>
        <v>0</v>
      </c>
      <c r="X28" s="221"/>
      <c r="Y28" s="221">
        <f t="shared" si="9"/>
        <v>0</v>
      </c>
      <c r="Z28" s="221"/>
      <c r="AA28" s="221">
        <f t="shared" si="10"/>
        <v>0</v>
      </c>
      <c r="AB28" s="223">
        <f t="shared" si="11"/>
        <v>0</v>
      </c>
      <c r="AC28" s="215"/>
      <c r="AD28" s="221"/>
      <c r="AE28" s="223"/>
      <c r="AF28" s="215">
        <v>1</v>
      </c>
      <c r="AG28" s="221">
        <f t="shared" si="12"/>
        <v>12</v>
      </c>
      <c r="AH28" s="221"/>
      <c r="AI28" s="221">
        <f t="shared" si="13"/>
        <v>0</v>
      </c>
      <c r="AJ28" s="221">
        <v>1</v>
      </c>
      <c r="AK28" s="221">
        <f t="shared" si="14"/>
        <v>3</v>
      </c>
      <c r="AL28" s="221"/>
      <c r="AM28" s="221">
        <f t="shared" si="15"/>
        <v>0</v>
      </c>
      <c r="AN28" s="221"/>
      <c r="AO28" s="221">
        <f t="shared" si="16"/>
        <v>0</v>
      </c>
      <c r="AP28" s="221"/>
      <c r="AQ28" s="221">
        <f t="shared" si="17"/>
        <v>0</v>
      </c>
      <c r="AR28" s="221"/>
      <c r="AS28" s="221">
        <f t="shared" si="18"/>
        <v>0</v>
      </c>
      <c r="AT28" s="221"/>
      <c r="AU28" s="178">
        <f t="shared" si="19"/>
        <v>0</v>
      </c>
      <c r="AV28" s="221"/>
      <c r="AW28" s="178">
        <f t="shared" si="20"/>
        <v>0</v>
      </c>
      <c r="AX28" s="179">
        <f t="shared" si="21"/>
        <v>3</v>
      </c>
      <c r="AY28" s="224">
        <f t="shared" si="22"/>
        <v>15</v>
      </c>
      <c r="AZ28" s="225">
        <f t="shared" si="23"/>
        <v>164</v>
      </c>
    </row>
    <row r="29" spans="1:52" s="52" customFormat="1" ht="15" x14ac:dyDescent="0.2">
      <c r="A29" s="215">
        <v>25</v>
      </c>
      <c r="B29" s="216" t="s">
        <v>247</v>
      </c>
      <c r="C29" s="217">
        <v>23049</v>
      </c>
      <c r="D29" s="218" t="s">
        <v>38</v>
      </c>
      <c r="E29" s="219" t="s">
        <v>28</v>
      </c>
      <c r="F29" s="216" t="s">
        <v>246</v>
      </c>
      <c r="G29" s="220">
        <v>14</v>
      </c>
      <c r="H29" s="221">
        <f t="shared" si="0"/>
        <v>84</v>
      </c>
      <c r="I29" s="221"/>
      <c r="J29" s="221">
        <f t="shared" si="1"/>
        <v>0</v>
      </c>
      <c r="K29" s="221">
        <v>13</v>
      </c>
      <c r="L29" s="221">
        <f t="shared" si="2"/>
        <v>30</v>
      </c>
      <c r="M29" s="222"/>
      <c r="N29" s="221">
        <f t="shared" si="3"/>
        <v>0</v>
      </c>
      <c r="O29" s="222">
        <v>5</v>
      </c>
      <c r="P29" s="222">
        <f t="shared" si="4"/>
        <v>10</v>
      </c>
      <c r="Q29" s="222">
        <v>7</v>
      </c>
      <c r="R29" s="222">
        <f t="shared" si="5"/>
        <v>21</v>
      </c>
      <c r="S29" s="223">
        <f t="shared" si="6"/>
        <v>145</v>
      </c>
      <c r="T29" s="215"/>
      <c r="U29" s="221">
        <f t="shared" si="7"/>
        <v>0</v>
      </c>
      <c r="V29" s="221"/>
      <c r="W29" s="221">
        <f t="shared" si="8"/>
        <v>0</v>
      </c>
      <c r="X29" s="221"/>
      <c r="Y29" s="221">
        <f t="shared" si="9"/>
        <v>0</v>
      </c>
      <c r="Z29" s="221"/>
      <c r="AA29" s="221">
        <f t="shared" si="10"/>
        <v>0</v>
      </c>
      <c r="AB29" s="223">
        <f t="shared" si="11"/>
        <v>0</v>
      </c>
      <c r="AC29" s="215"/>
      <c r="AD29" s="221"/>
      <c r="AE29" s="223"/>
      <c r="AF29" s="215">
        <v>1</v>
      </c>
      <c r="AG29" s="221">
        <f t="shared" si="12"/>
        <v>12</v>
      </c>
      <c r="AH29" s="221"/>
      <c r="AI29" s="221">
        <f t="shared" si="13"/>
        <v>0</v>
      </c>
      <c r="AJ29" s="221">
        <v>1</v>
      </c>
      <c r="AK29" s="221">
        <f t="shared" si="14"/>
        <v>3</v>
      </c>
      <c r="AL29" s="221"/>
      <c r="AM29" s="221">
        <f t="shared" si="15"/>
        <v>0</v>
      </c>
      <c r="AN29" s="221"/>
      <c r="AO29" s="221">
        <f t="shared" si="16"/>
        <v>0</v>
      </c>
      <c r="AP29" s="221"/>
      <c r="AQ29" s="221">
        <f t="shared" si="17"/>
        <v>0</v>
      </c>
      <c r="AR29" s="221">
        <v>1</v>
      </c>
      <c r="AS29" s="221">
        <f t="shared" si="18"/>
        <v>1</v>
      </c>
      <c r="AT29" s="221"/>
      <c r="AU29" s="178">
        <f t="shared" si="19"/>
        <v>0</v>
      </c>
      <c r="AV29" s="221"/>
      <c r="AW29" s="178">
        <f t="shared" si="20"/>
        <v>0</v>
      </c>
      <c r="AX29" s="179">
        <f t="shared" si="21"/>
        <v>4</v>
      </c>
      <c r="AY29" s="224">
        <f t="shared" si="22"/>
        <v>16</v>
      </c>
      <c r="AZ29" s="225">
        <f t="shared" si="23"/>
        <v>161</v>
      </c>
    </row>
    <row r="30" spans="1:52" s="52" customFormat="1" ht="15" x14ac:dyDescent="0.2">
      <c r="A30" s="215">
        <v>26</v>
      </c>
      <c r="B30" s="216" t="s">
        <v>324</v>
      </c>
      <c r="C30" s="217">
        <v>21489</v>
      </c>
      <c r="D30" s="218" t="s">
        <v>38</v>
      </c>
      <c r="E30" s="219" t="s">
        <v>28</v>
      </c>
      <c r="F30" s="216" t="s">
        <v>246</v>
      </c>
      <c r="G30" s="220">
        <v>14</v>
      </c>
      <c r="H30" s="221">
        <f t="shared" si="0"/>
        <v>84</v>
      </c>
      <c r="I30" s="221"/>
      <c r="J30" s="221">
        <f t="shared" si="1"/>
        <v>0</v>
      </c>
      <c r="K30" s="221">
        <v>13</v>
      </c>
      <c r="L30" s="221">
        <f t="shared" si="2"/>
        <v>30</v>
      </c>
      <c r="M30" s="222"/>
      <c r="N30" s="221">
        <f t="shared" si="3"/>
        <v>0</v>
      </c>
      <c r="O30" s="222">
        <v>5</v>
      </c>
      <c r="P30" s="222">
        <f t="shared" si="4"/>
        <v>10</v>
      </c>
      <c r="Q30" s="222">
        <v>7</v>
      </c>
      <c r="R30" s="222">
        <f t="shared" si="5"/>
        <v>21</v>
      </c>
      <c r="S30" s="223">
        <f t="shared" si="6"/>
        <v>145</v>
      </c>
      <c r="T30" s="215"/>
      <c r="U30" s="221">
        <f t="shared" si="7"/>
        <v>0</v>
      </c>
      <c r="V30" s="221"/>
      <c r="W30" s="221">
        <f t="shared" si="8"/>
        <v>0</v>
      </c>
      <c r="X30" s="221"/>
      <c r="Y30" s="221">
        <f t="shared" si="9"/>
        <v>0</v>
      </c>
      <c r="Z30" s="221"/>
      <c r="AA30" s="221">
        <f t="shared" si="10"/>
        <v>0</v>
      </c>
      <c r="AB30" s="223">
        <f t="shared" si="11"/>
        <v>0</v>
      </c>
      <c r="AC30" s="278" t="s">
        <v>114</v>
      </c>
      <c r="AD30" s="221"/>
      <c r="AE30" s="223"/>
      <c r="AF30" s="215">
        <v>1</v>
      </c>
      <c r="AG30" s="221">
        <f t="shared" si="12"/>
        <v>12</v>
      </c>
      <c r="AH30" s="221"/>
      <c r="AI30" s="221">
        <f t="shared" si="13"/>
        <v>0</v>
      </c>
      <c r="AJ30" s="221">
        <v>1</v>
      </c>
      <c r="AK30" s="221">
        <f t="shared" si="14"/>
        <v>3</v>
      </c>
      <c r="AL30" s="221"/>
      <c r="AM30" s="221">
        <f t="shared" si="15"/>
        <v>0</v>
      </c>
      <c r="AN30" s="221"/>
      <c r="AO30" s="221">
        <f t="shared" si="16"/>
        <v>0</v>
      </c>
      <c r="AP30" s="221"/>
      <c r="AQ30" s="221">
        <f t="shared" si="17"/>
        <v>0</v>
      </c>
      <c r="AR30" s="221"/>
      <c r="AS30" s="221">
        <f t="shared" si="18"/>
        <v>0</v>
      </c>
      <c r="AT30" s="221"/>
      <c r="AU30" s="178">
        <f t="shared" si="19"/>
        <v>0</v>
      </c>
      <c r="AV30" s="221"/>
      <c r="AW30" s="178">
        <f t="shared" si="20"/>
        <v>0</v>
      </c>
      <c r="AX30" s="179">
        <f t="shared" si="21"/>
        <v>3</v>
      </c>
      <c r="AY30" s="224">
        <f t="shared" si="22"/>
        <v>15</v>
      </c>
      <c r="AZ30" s="225">
        <f t="shared" si="23"/>
        <v>160</v>
      </c>
    </row>
    <row r="31" spans="1:52" s="52" customFormat="1" ht="15" x14ac:dyDescent="0.2">
      <c r="A31" s="215">
        <v>27</v>
      </c>
      <c r="B31" s="216" t="s">
        <v>267</v>
      </c>
      <c r="C31" s="217">
        <v>24898</v>
      </c>
      <c r="D31" s="218" t="s">
        <v>38</v>
      </c>
      <c r="E31" s="219" t="s">
        <v>28</v>
      </c>
      <c r="F31" s="216" t="s">
        <v>246</v>
      </c>
      <c r="G31" s="220">
        <v>15</v>
      </c>
      <c r="H31" s="221">
        <f t="shared" si="0"/>
        <v>90</v>
      </c>
      <c r="I31" s="221"/>
      <c r="J31" s="221">
        <f t="shared" si="1"/>
        <v>0</v>
      </c>
      <c r="K31" s="221">
        <v>11</v>
      </c>
      <c r="L31" s="221">
        <f t="shared" si="2"/>
        <v>26</v>
      </c>
      <c r="M31" s="222"/>
      <c r="N31" s="221">
        <f t="shared" si="3"/>
        <v>0</v>
      </c>
      <c r="O31" s="222">
        <v>5</v>
      </c>
      <c r="P31" s="222">
        <f t="shared" si="4"/>
        <v>10</v>
      </c>
      <c r="Q31" s="222">
        <v>6</v>
      </c>
      <c r="R31" s="222">
        <f t="shared" si="5"/>
        <v>18</v>
      </c>
      <c r="S31" s="223">
        <f t="shared" si="6"/>
        <v>144</v>
      </c>
      <c r="T31" s="215"/>
      <c r="U31" s="221">
        <f t="shared" si="7"/>
        <v>0</v>
      </c>
      <c r="V31" s="221"/>
      <c r="W31" s="221">
        <f t="shared" si="8"/>
        <v>0</v>
      </c>
      <c r="X31" s="221"/>
      <c r="Y31" s="221">
        <f t="shared" si="9"/>
        <v>0</v>
      </c>
      <c r="Z31" s="221"/>
      <c r="AA31" s="221">
        <f t="shared" si="10"/>
        <v>0</v>
      </c>
      <c r="AB31" s="223">
        <f t="shared" si="11"/>
        <v>0</v>
      </c>
      <c r="AC31" s="215"/>
      <c r="AD31" s="221"/>
      <c r="AE31" s="223"/>
      <c r="AF31" s="215">
        <v>1</v>
      </c>
      <c r="AG31" s="221">
        <f t="shared" si="12"/>
        <v>12</v>
      </c>
      <c r="AH31" s="221"/>
      <c r="AI31" s="221">
        <f t="shared" si="13"/>
        <v>0</v>
      </c>
      <c r="AJ31" s="221">
        <v>1</v>
      </c>
      <c r="AK31" s="221">
        <f t="shared" si="14"/>
        <v>3</v>
      </c>
      <c r="AL31" s="221">
        <v>1</v>
      </c>
      <c r="AM31" s="221">
        <f t="shared" si="15"/>
        <v>1</v>
      </c>
      <c r="AN31" s="221"/>
      <c r="AO31" s="221">
        <f t="shared" si="16"/>
        <v>0</v>
      </c>
      <c r="AP31" s="221"/>
      <c r="AQ31" s="221">
        <f t="shared" si="17"/>
        <v>0</v>
      </c>
      <c r="AR31" s="221"/>
      <c r="AS31" s="221">
        <f t="shared" si="18"/>
        <v>0</v>
      </c>
      <c r="AT31" s="221"/>
      <c r="AU31" s="178">
        <f t="shared" si="19"/>
        <v>0</v>
      </c>
      <c r="AV31" s="221"/>
      <c r="AW31" s="178">
        <f t="shared" si="20"/>
        <v>0</v>
      </c>
      <c r="AX31" s="179">
        <f t="shared" si="21"/>
        <v>4</v>
      </c>
      <c r="AY31" s="224">
        <f t="shared" si="22"/>
        <v>16</v>
      </c>
      <c r="AZ31" s="225">
        <f t="shared" si="23"/>
        <v>160</v>
      </c>
    </row>
    <row r="32" spans="1:52" s="52" customFormat="1" ht="15" x14ac:dyDescent="0.2">
      <c r="A32" s="215">
        <v>28</v>
      </c>
      <c r="B32" s="216" t="s">
        <v>249</v>
      </c>
      <c r="C32" s="217">
        <v>22476</v>
      </c>
      <c r="D32" s="218" t="s">
        <v>38</v>
      </c>
      <c r="E32" s="219" t="s">
        <v>28</v>
      </c>
      <c r="F32" s="216" t="s">
        <v>246</v>
      </c>
      <c r="G32" s="220">
        <v>14</v>
      </c>
      <c r="H32" s="221">
        <f t="shared" si="0"/>
        <v>84</v>
      </c>
      <c r="I32" s="221"/>
      <c r="J32" s="221">
        <f t="shared" si="1"/>
        <v>0</v>
      </c>
      <c r="K32" s="221">
        <v>16</v>
      </c>
      <c r="L32" s="221">
        <f t="shared" si="2"/>
        <v>36</v>
      </c>
      <c r="M32" s="222"/>
      <c r="N32" s="221">
        <f t="shared" si="3"/>
        <v>0</v>
      </c>
      <c r="O32" s="222">
        <v>5</v>
      </c>
      <c r="P32" s="222">
        <f t="shared" si="4"/>
        <v>10</v>
      </c>
      <c r="Q32" s="222">
        <v>5</v>
      </c>
      <c r="R32" s="222">
        <f t="shared" si="5"/>
        <v>15</v>
      </c>
      <c r="S32" s="223">
        <f t="shared" si="6"/>
        <v>145</v>
      </c>
      <c r="T32" s="215"/>
      <c r="U32" s="221">
        <f t="shared" si="7"/>
        <v>0</v>
      </c>
      <c r="V32" s="221"/>
      <c r="W32" s="221">
        <f t="shared" si="8"/>
        <v>0</v>
      </c>
      <c r="X32" s="221">
        <v>0</v>
      </c>
      <c r="Y32" s="221">
        <f t="shared" si="9"/>
        <v>0</v>
      </c>
      <c r="Z32" s="221"/>
      <c r="AA32" s="221">
        <f t="shared" si="10"/>
        <v>0</v>
      </c>
      <c r="AB32" s="223">
        <f t="shared" si="11"/>
        <v>0</v>
      </c>
      <c r="AC32" s="215"/>
      <c r="AD32" s="221"/>
      <c r="AE32" s="223"/>
      <c r="AF32" s="215">
        <v>1</v>
      </c>
      <c r="AG32" s="221">
        <f t="shared" si="12"/>
        <v>12</v>
      </c>
      <c r="AH32" s="221"/>
      <c r="AI32" s="221">
        <f t="shared" si="13"/>
        <v>0</v>
      </c>
      <c r="AJ32" s="221"/>
      <c r="AK32" s="221">
        <f t="shared" si="14"/>
        <v>0</v>
      </c>
      <c r="AL32" s="221"/>
      <c r="AM32" s="221">
        <f t="shared" si="15"/>
        <v>0</v>
      </c>
      <c r="AN32" s="221"/>
      <c r="AO32" s="221">
        <f t="shared" si="16"/>
        <v>0</v>
      </c>
      <c r="AP32" s="221"/>
      <c r="AQ32" s="221">
        <f t="shared" si="17"/>
        <v>0</v>
      </c>
      <c r="AR32" s="221"/>
      <c r="AS32" s="221">
        <f t="shared" si="18"/>
        <v>0</v>
      </c>
      <c r="AT32" s="221"/>
      <c r="AU32" s="178">
        <f t="shared" si="19"/>
        <v>0</v>
      </c>
      <c r="AV32" s="221"/>
      <c r="AW32" s="178">
        <f t="shared" si="20"/>
        <v>0</v>
      </c>
      <c r="AX32" s="179">
        <f t="shared" si="21"/>
        <v>0</v>
      </c>
      <c r="AY32" s="224">
        <f t="shared" si="22"/>
        <v>12</v>
      </c>
      <c r="AZ32" s="225">
        <f t="shared" si="23"/>
        <v>157</v>
      </c>
    </row>
    <row r="33" spans="1:52" s="52" customFormat="1" ht="15" x14ac:dyDescent="0.2">
      <c r="A33" s="215">
        <v>29</v>
      </c>
      <c r="B33" s="216" t="s">
        <v>252</v>
      </c>
      <c r="C33" s="217">
        <v>23743</v>
      </c>
      <c r="D33" s="218" t="s">
        <v>38</v>
      </c>
      <c r="E33" s="219" t="s">
        <v>28</v>
      </c>
      <c r="F33" s="216" t="s">
        <v>246</v>
      </c>
      <c r="G33" s="220">
        <v>14</v>
      </c>
      <c r="H33" s="221">
        <f t="shared" si="0"/>
        <v>84</v>
      </c>
      <c r="I33" s="221"/>
      <c r="J33" s="221">
        <f t="shared" si="1"/>
        <v>0</v>
      </c>
      <c r="K33" s="221">
        <v>11</v>
      </c>
      <c r="L33" s="221">
        <f t="shared" si="2"/>
        <v>26</v>
      </c>
      <c r="M33" s="222"/>
      <c r="N33" s="221">
        <f t="shared" si="3"/>
        <v>0</v>
      </c>
      <c r="O33" s="222">
        <v>5</v>
      </c>
      <c r="P33" s="222">
        <f t="shared" si="4"/>
        <v>10</v>
      </c>
      <c r="Q33" s="222">
        <v>7</v>
      </c>
      <c r="R33" s="222">
        <f t="shared" si="5"/>
        <v>21</v>
      </c>
      <c r="S33" s="223">
        <f t="shared" si="6"/>
        <v>141</v>
      </c>
      <c r="T33" s="215"/>
      <c r="U33" s="221">
        <f t="shared" si="7"/>
        <v>0</v>
      </c>
      <c r="V33" s="221"/>
      <c r="W33" s="221">
        <f t="shared" si="8"/>
        <v>0</v>
      </c>
      <c r="X33" s="221"/>
      <c r="Y33" s="221">
        <f t="shared" si="9"/>
        <v>0</v>
      </c>
      <c r="Z33" s="221"/>
      <c r="AA33" s="221">
        <f t="shared" si="10"/>
        <v>0</v>
      </c>
      <c r="AB33" s="223">
        <f t="shared" si="11"/>
        <v>0</v>
      </c>
      <c r="AC33" s="215"/>
      <c r="AD33" s="221"/>
      <c r="AE33" s="223"/>
      <c r="AF33" s="215">
        <v>1</v>
      </c>
      <c r="AG33" s="221">
        <f t="shared" si="12"/>
        <v>12</v>
      </c>
      <c r="AH33" s="221"/>
      <c r="AI33" s="221">
        <f t="shared" si="13"/>
        <v>0</v>
      </c>
      <c r="AJ33" s="221">
        <v>1</v>
      </c>
      <c r="AK33" s="221">
        <f t="shared" si="14"/>
        <v>3</v>
      </c>
      <c r="AL33" s="221"/>
      <c r="AM33" s="221">
        <f t="shared" si="15"/>
        <v>0</v>
      </c>
      <c r="AN33" s="221"/>
      <c r="AO33" s="221">
        <f t="shared" si="16"/>
        <v>0</v>
      </c>
      <c r="AP33" s="221"/>
      <c r="AQ33" s="221">
        <f t="shared" si="17"/>
        <v>0</v>
      </c>
      <c r="AR33" s="221"/>
      <c r="AS33" s="221">
        <f t="shared" si="18"/>
        <v>0</v>
      </c>
      <c r="AT33" s="221"/>
      <c r="AU33" s="178">
        <f t="shared" si="19"/>
        <v>0</v>
      </c>
      <c r="AV33" s="221"/>
      <c r="AW33" s="178">
        <f t="shared" si="20"/>
        <v>0</v>
      </c>
      <c r="AX33" s="179">
        <f t="shared" si="21"/>
        <v>3</v>
      </c>
      <c r="AY33" s="224">
        <f t="shared" si="22"/>
        <v>15</v>
      </c>
      <c r="AZ33" s="225">
        <f t="shared" si="23"/>
        <v>156</v>
      </c>
    </row>
    <row r="34" spans="1:52" s="52" customFormat="1" ht="15" x14ac:dyDescent="0.2">
      <c r="A34" s="215">
        <v>30</v>
      </c>
      <c r="B34" s="216" t="s">
        <v>323</v>
      </c>
      <c r="C34" s="217">
        <v>25380</v>
      </c>
      <c r="D34" s="218" t="s">
        <v>38</v>
      </c>
      <c r="E34" s="219" t="s">
        <v>28</v>
      </c>
      <c r="F34" s="216" t="s">
        <v>246</v>
      </c>
      <c r="G34" s="220">
        <v>12</v>
      </c>
      <c r="H34" s="221">
        <f t="shared" si="0"/>
        <v>72</v>
      </c>
      <c r="I34" s="221"/>
      <c r="J34" s="221">
        <f t="shared" si="1"/>
        <v>0</v>
      </c>
      <c r="K34" s="221">
        <v>14</v>
      </c>
      <c r="L34" s="221">
        <f t="shared" si="2"/>
        <v>32</v>
      </c>
      <c r="M34" s="222"/>
      <c r="N34" s="221">
        <f t="shared" si="3"/>
        <v>0</v>
      </c>
      <c r="O34" s="222">
        <v>5</v>
      </c>
      <c r="P34" s="222">
        <f t="shared" si="4"/>
        <v>10</v>
      </c>
      <c r="Q34" s="222">
        <v>5</v>
      </c>
      <c r="R34" s="222">
        <f t="shared" si="5"/>
        <v>15</v>
      </c>
      <c r="S34" s="223">
        <f t="shared" si="6"/>
        <v>129</v>
      </c>
      <c r="T34" s="215"/>
      <c r="U34" s="221">
        <f t="shared" si="7"/>
        <v>0</v>
      </c>
      <c r="V34" s="221"/>
      <c r="W34" s="221">
        <f t="shared" si="8"/>
        <v>0</v>
      </c>
      <c r="X34" s="221"/>
      <c r="Y34" s="221">
        <f t="shared" si="9"/>
        <v>0</v>
      </c>
      <c r="Z34" s="221"/>
      <c r="AA34" s="221">
        <f t="shared" si="10"/>
        <v>0</v>
      </c>
      <c r="AB34" s="223">
        <f t="shared" si="11"/>
        <v>0</v>
      </c>
      <c r="AC34" s="215"/>
      <c r="AD34" s="221"/>
      <c r="AE34" s="223"/>
      <c r="AF34" s="215">
        <v>1</v>
      </c>
      <c r="AG34" s="221">
        <f t="shared" si="12"/>
        <v>12</v>
      </c>
      <c r="AH34" s="221"/>
      <c r="AI34" s="221">
        <f t="shared" si="13"/>
        <v>0</v>
      </c>
      <c r="AJ34" s="221">
        <v>1</v>
      </c>
      <c r="AK34" s="221">
        <f t="shared" si="14"/>
        <v>3</v>
      </c>
      <c r="AL34" s="221"/>
      <c r="AM34" s="221">
        <f t="shared" si="15"/>
        <v>0</v>
      </c>
      <c r="AN34" s="221"/>
      <c r="AO34" s="221">
        <f t="shared" si="16"/>
        <v>0</v>
      </c>
      <c r="AP34" s="221"/>
      <c r="AQ34" s="221">
        <f t="shared" si="17"/>
        <v>0</v>
      </c>
      <c r="AR34" s="221"/>
      <c r="AS34" s="221">
        <f t="shared" si="18"/>
        <v>0</v>
      </c>
      <c r="AT34" s="221"/>
      <c r="AU34" s="178">
        <f t="shared" si="19"/>
        <v>0</v>
      </c>
      <c r="AV34" s="221"/>
      <c r="AW34" s="178">
        <f t="shared" si="20"/>
        <v>0</v>
      </c>
      <c r="AX34" s="179">
        <f t="shared" si="21"/>
        <v>3</v>
      </c>
      <c r="AY34" s="224">
        <f t="shared" si="22"/>
        <v>15</v>
      </c>
      <c r="AZ34" s="225">
        <f t="shared" si="23"/>
        <v>144</v>
      </c>
    </row>
    <row r="35" spans="1:52" s="52" customFormat="1" ht="15.75" thickBot="1" x14ac:dyDescent="0.25">
      <c r="A35" s="215">
        <v>31</v>
      </c>
      <c r="B35" s="226" t="s">
        <v>254</v>
      </c>
      <c r="C35" s="227">
        <v>20684</v>
      </c>
      <c r="D35" s="228" t="s">
        <v>38</v>
      </c>
      <c r="E35" s="229" t="s">
        <v>28</v>
      </c>
      <c r="F35" s="226" t="s">
        <v>246</v>
      </c>
      <c r="G35" s="220">
        <v>14</v>
      </c>
      <c r="H35" s="230">
        <f t="shared" si="0"/>
        <v>84</v>
      </c>
      <c r="I35" s="230"/>
      <c r="J35" s="230">
        <f t="shared" si="1"/>
        <v>0</v>
      </c>
      <c r="K35" s="230">
        <v>2</v>
      </c>
      <c r="L35" s="230">
        <f t="shared" si="2"/>
        <v>6</v>
      </c>
      <c r="M35" s="231"/>
      <c r="N35" s="230">
        <f t="shared" si="3"/>
        <v>0</v>
      </c>
      <c r="O35" s="222">
        <v>5</v>
      </c>
      <c r="P35" s="231">
        <f t="shared" si="4"/>
        <v>10</v>
      </c>
      <c r="Q35" s="231">
        <v>7</v>
      </c>
      <c r="R35" s="222">
        <f t="shared" si="5"/>
        <v>21</v>
      </c>
      <c r="S35" s="233">
        <f t="shared" si="6"/>
        <v>121</v>
      </c>
      <c r="T35" s="232"/>
      <c r="U35" s="230">
        <f t="shared" si="7"/>
        <v>0</v>
      </c>
      <c r="V35" s="230"/>
      <c r="W35" s="230">
        <f t="shared" si="8"/>
        <v>0</v>
      </c>
      <c r="X35" s="230"/>
      <c r="Y35" s="230">
        <f t="shared" si="9"/>
        <v>0</v>
      </c>
      <c r="Z35" s="230"/>
      <c r="AA35" s="230">
        <f t="shared" si="10"/>
        <v>0</v>
      </c>
      <c r="AB35" s="233">
        <f t="shared" si="11"/>
        <v>0</v>
      </c>
      <c r="AC35" s="232"/>
      <c r="AD35" s="230"/>
      <c r="AE35" s="279" t="s">
        <v>114</v>
      </c>
      <c r="AF35" s="232">
        <v>1</v>
      </c>
      <c r="AG35" s="230">
        <f t="shared" si="12"/>
        <v>12</v>
      </c>
      <c r="AH35" s="230"/>
      <c r="AI35" s="230">
        <f t="shared" si="13"/>
        <v>0</v>
      </c>
      <c r="AJ35" s="230">
        <v>1</v>
      </c>
      <c r="AK35" s="230">
        <f t="shared" si="14"/>
        <v>3</v>
      </c>
      <c r="AL35" s="230"/>
      <c r="AM35" s="230">
        <f t="shared" si="15"/>
        <v>0</v>
      </c>
      <c r="AN35" s="230"/>
      <c r="AO35" s="230">
        <f t="shared" si="16"/>
        <v>0</v>
      </c>
      <c r="AP35" s="230"/>
      <c r="AQ35" s="230">
        <f t="shared" si="17"/>
        <v>0</v>
      </c>
      <c r="AR35" s="230"/>
      <c r="AS35" s="230">
        <f t="shared" si="18"/>
        <v>0</v>
      </c>
      <c r="AT35" s="230"/>
      <c r="AU35" s="178">
        <f t="shared" si="19"/>
        <v>0</v>
      </c>
      <c r="AV35" s="230"/>
      <c r="AW35" s="178">
        <f t="shared" si="20"/>
        <v>0</v>
      </c>
      <c r="AX35" s="179">
        <f t="shared" si="21"/>
        <v>3</v>
      </c>
      <c r="AY35" s="234">
        <f t="shared" si="22"/>
        <v>15</v>
      </c>
      <c r="AZ35" s="235">
        <f t="shared" si="23"/>
        <v>136</v>
      </c>
    </row>
    <row r="36" spans="1:52" s="52" customFormat="1" ht="15.75" thickBot="1" x14ac:dyDescent="0.25">
      <c r="A36" s="215">
        <v>32</v>
      </c>
      <c r="B36" s="226" t="s">
        <v>453</v>
      </c>
      <c r="C36" s="227">
        <v>22608</v>
      </c>
      <c r="D36" s="228" t="s">
        <v>38</v>
      </c>
      <c r="E36" s="229" t="s">
        <v>28</v>
      </c>
      <c r="F36" s="226" t="s">
        <v>246</v>
      </c>
      <c r="G36" s="220">
        <v>0</v>
      </c>
      <c r="H36" s="230">
        <f t="shared" si="0"/>
        <v>0</v>
      </c>
      <c r="I36" s="230"/>
      <c r="J36" s="230">
        <f t="shared" si="1"/>
        <v>0</v>
      </c>
      <c r="K36" s="230">
        <v>28</v>
      </c>
      <c r="L36" s="230">
        <f t="shared" si="2"/>
        <v>60</v>
      </c>
      <c r="M36" s="231"/>
      <c r="N36" s="230">
        <f t="shared" si="3"/>
        <v>0</v>
      </c>
      <c r="O36" s="222"/>
      <c r="P36" s="231">
        <f t="shared" si="4"/>
        <v>0</v>
      </c>
      <c r="Q36" s="231"/>
      <c r="R36" s="222">
        <f t="shared" si="5"/>
        <v>0</v>
      </c>
      <c r="S36" s="233">
        <f t="shared" si="6"/>
        <v>60</v>
      </c>
      <c r="T36" s="232"/>
      <c r="U36" s="230">
        <f t="shared" si="7"/>
        <v>0</v>
      </c>
      <c r="V36" s="230"/>
      <c r="W36" s="230">
        <f t="shared" si="8"/>
        <v>0</v>
      </c>
      <c r="X36" s="230"/>
      <c r="Y36" s="230">
        <f t="shared" si="9"/>
        <v>0</v>
      </c>
      <c r="Z36" s="230"/>
      <c r="AA36" s="230">
        <f t="shared" si="10"/>
        <v>0</v>
      </c>
      <c r="AB36" s="233">
        <f t="shared" si="11"/>
        <v>0</v>
      </c>
      <c r="AC36" s="232"/>
      <c r="AD36" s="230"/>
      <c r="AE36" s="233"/>
      <c r="AF36" s="232">
        <v>1</v>
      </c>
      <c r="AG36" s="230">
        <f t="shared" si="12"/>
        <v>12</v>
      </c>
      <c r="AH36" s="230"/>
      <c r="AI36" s="230">
        <f t="shared" si="13"/>
        <v>0</v>
      </c>
      <c r="AJ36" s="230"/>
      <c r="AK36" s="230">
        <f t="shared" si="14"/>
        <v>0</v>
      </c>
      <c r="AL36" s="230"/>
      <c r="AM36" s="230">
        <f t="shared" si="15"/>
        <v>0</v>
      </c>
      <c r="AN36" s="230"/>
      <c r="AO36" s="230">
        <f t="shared" si="16"/>
        <v>0</v>
      </c>
      <c r="AP36" s="230"/>
      <c r="AQ36" s="230">
        <f t="shared" si="17"/>
        <v>0</v>
      </c>
      <c r="AR36" s="230"/>
      <c r="AS36" s="230">
        <f t="shared" si="18"/>
        <v>0</v>
      </c>
      <c r="AT36" s="230"/>
      <c r="AU36" s="178">
        <f t="shared" si="19"/>
        <v>0</v>
      </c>
      <c r="AV36" s="230"/>
      <c r="AW36" s="178">
        <f t="shared" si="20"/>
        <v>0</v>
      </c>
      <c r="AX36" s="179">
        <f t="shared" si="21"/>
        <v>0</v>
      </c>
      <c r="AY36" s="234">
        <f t="shared" si="22"/>
        <v>12</v>
      </c>
      <c r="AZ36" s="235">
        <f t="shared" si="23"/>
        <v>72</v>
      </c>
    </row>
    <row r="37" spans="1:52" s="52" customFormat="1" ht="15.75" thickBot="1" x14ac:dyDescent="0.25">
      <c r="A37" s="215">
        <v>33</v>
      </c>
      <c r="B37" s="226" t="s">
        <v>452</v>
      </c>
      <c r="C37" s="227"/>
      <c r="D37" s="228" t="s">
        <v>38</v>
      </c>
      <c r="E37" s="229" t="s">
        <v>28</v>
      </c>
      <c r="F37" s="226" t="s">
        <v>246</v>
      </c>
      <c r="G37" s="220">
        <v>0</v>
      </c>
      <c r="H37" s="230">
        <f t="shared" si="0"/>
        <v>0</v>
      </c>
      <c r="I37" s="230"/>
      <c r="J37" s="230">
        <f t="shared" si="1"/>
        <v>0</v>
      </c>
      <c r="K37" s="230"/>
      <c r="L37" s="230">
        <f t="shared" si="2"/>
        <v>0</v>
      </c>
      <c r="M37" s="231"/>
      <c r="N37" s="230">
        <f t="shared" si="3"/>
        <v>0</v>
      </c>
      <c r="O37" s="222"/>
      <c r="P37" s="231">
        <f t="shared" si="4"/>
        <v>0</v>
      </c>
      <c r="Q37" s="231"/>
      <c r="R37" s="222">
        <f t="shared" si="5"/>
        <v>0</v>
      </c>
      <c r="S37" s="233">
        <f t="shared" si="6"/>
        <v>0</v>
      </c>
      <c r="T37" s="232"/>
      <c r="U37" s="230">
        <f t="shared" si="7"/>
        <v>0</v>
      </c>
      <c r="V37" s="230"/>
      <c r="W37" s="230">
        <f t="shared" si="8"/>
        <v>0</v>
      </c>
      <c r="X37" s="230"/>
      <c r="Y37" s="230">
        <f t="shared" si="9"/>
        <v>0</v>
      </c>
      <c r="Z37" s="230"/>
      <c r="AA37" s="230">
        <f t="shared" si="10"/>
        <v>0</v>
      </c>
      <c r="AB37" s="233">
        <f t="shared" si="11"/>
        <v>0</v>
      </c>
      <c r="AC37" s="232"/>
      <c r="AD37" s="230"/>
      <c r="AE37" s="233"/>
      <c r="AF37" s="232">
        <v>1</v>
      </c>
      <c r="AG37" s="230">
        <f t="shared" si="12"/>
        <v>12</v>
      </c>
      <c r="AH37" s="230"/>
      <c r="AI37" s="230">
        <f t="shared" si="13"/>
        <v>0</v>
      </c>
      <c r="AJ37" s="230"/>
      <c r="AK37" s="230">
        <f t="shared" si="14"/>
        <v>0</v>
      </c>
      <c r="AL37" s="230"/>
      <c r="AM37" s="230">
        <f t="shared" si="15"/>
        <v>0</v>
      </c>
      <c r="AN37" s="230"/>
      <c r="AO37" s="230">
        <f t="shared" si="16"/>
        <v>0</v>
      </c>
      <c r="AP37" s="230"/>
      <c r="AQ37" s="230">
        <f t="shared" si="17"/>
        <v>0</v>
      </c>
      <c r="AR37" s="230"/>
      <c r="AS37" s="230">
        <f t="shared" si="18"/>
        <v>0</v>
      </c>
      <c r="AT37" s="230"/>
      <c r="AU37" s="178">
        <f t="shared" si="19"/>
        <v>0</v>
      </c>
      <c r="AV37" s="230"/>
      <c r="AW37" s="178">
        <f t="shared" si="20"/>
        <v>0</v>
      </c>
      <c r="AX37" s="179">
        <f t="shared" si="21"/>
        <v>0</v>
      </c>
      <c r="AY37" s="234">
        <f t="shared" si="22"/>
        <v>12</v>
      </c>
      <c r="AZ37" s="235">
        <f t="shared" si="23"/>
        <v>12</v>
      </c>
    </row>
    <row r="38" spans="1:52" s="31" customFormat="1" x14ac:dyDescent="0.2">
      <c r="E38" s="32"/>
      <c r="F38" s="32"/>
    </row>
    <row r="39" spans="1:52" s="31" customFormat="1" x14ac:dyDescent="0.2">
      <c r="E39" s="32"/>
      <c r="F39" s="32"/>
    </row>
    <row r="40" spans="1:52" s="31" customFormat="1" x14ac:dyDescent="0.2">
      <c r="E40" s="32"/>
      <c r="F40" s="32"/>
    </row>
    <row r="44" spans="1:52" ht="15" x14ac:dyDescent="0.2">
      <c r="B44" s="53"/>
    </row>
    <row r="46" spans="1:52" x14ac:dyDescent="0.2">
      <c r="B46" s="31"/>
    </row>
  </sheetData>
  <sheetProtection password="D67E" sheet="1" formatCells="0" formatColumns="0" formatRows="0" insertColumns="0" insertRows="0" insertHyperlinks="0" deleteColumns="0" deleteRows="0" sort="0" autoFilter="0" pivotTables="0"/>
  <mergeCells count="9">
    <mergeCell ref="AZ3:AZ4"/>
    <mergeCell ref="AF3:AY3"/>
    <mergeCell ref="A1:AZ1"/>
    <mergeCell ref="A2:AZ2"/>
    <mergeCell ref="A3:D3"/>
    <mergeCell ref="C4:D4"/>
    <mergeCell ref="G3:S3"/>
    <mergeCell ref="T3:AB3"/>
    <mergeCell ref="AC3:AE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1:AZ50"/>
  <sheetViews>
    <sheetView topLeftCell="A18" zoomScale="115" zoomScaleNormal="115" workbookViewId="0">
      <selection activeCell="A18" sqref="A1:IV65536"/>
    </sheetView>
  </sheetViews>
  <sheetFormatPr defaultColWidth="9.14453125" defaultRowHeight="14.25" x14ac:dyDescent="0.2"/>
  <cols>
    <col min="1" max="1" width="4.4375" style="1" customWidth="1"/>
    <col min="2" max="2" width="36.9921875" style="1" bestFit="1" customWidth="1"/>
    <col min="3" max="3" width="9.55078125" style="1" bestFit="1" customWidth="1"/>
    <col min="4" max="4" width="3.62890625" style="1" bestFit="1" customWidth="1"/>
    <col min="5" max="6" width="3.62890625" style="2" bestFit="1" customWidth="1"/>
    <col min="7" max="19" width="4.03515625" style="4" customWidth="1"/>
    <col min="20" max="20" width="6.05078125" style="4" customWidth="1"/>
    <col min="21" max="21" width="4.03515625" style="4" customWidth="1"/>
    <col min="22" max="22" width="3.8984375" style="4" customWidth="1"/>
    <col min="23" max="23" width="3.62890625" style="4" customWidth="1"/>
    <col min="24" max="24" width="4.70703125" style="4" customWidth="1"/>
    <col min="25" max="25" width="3.2265625" style="4" bestFit="1" customWidth="1"/>
    <col min="26" max="26" width="4.3046875" style="4" customWidth="1"/>
    <col min="27" max="27" width="4.16796875" style="4" customWidth="1"/>
    <col min="28" max="28" width="4.9765625" style="4" customWidth="1"/>
    <col min="29" max="31" width="3.62890625" style="4" customWidth="1"/>
    <col min="32" max="32" width="5.37890625" style="4" customWidth="1"/>
    <col min="33" max="51" width="4.9765625" style="4" customWidth="1"/>
    <col min="52" max="52" width="7.26171875" style="31" customWidth="1"/>
    <col min="53" max="16384" width="9.14453125" style="1"/>
  </cols>
  <sheetData>
    <row r="1" spans="1:52" ht="15" thickBot="1" x14ac:dyDescent="0.25"/>
    <row r="2" spans="1:52" ht="23.25" x14ac:dyDescent="0.2">
      <c r="A2" s="368" t="s">
        <v>330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70"/>
    </row>
    <row r="3" spans="1:52" ht="21" thickBot="1" x14ac:dyDescent="0.25">
      <c r="A3" s="371" t="s">
        <v>301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3"/>
    </row>
    <row r="4" spans="1:52" x14ac:dyDescent="0.2">
      <c r="A4" s="439" t="s">
        <v>347</v>
      </c>
      <c r="B4" s="440"/>
      <c r="C4" s="440"/>
      <c r="D4" s="441"/>
      <c r="E4" s="141"/>
      <c r="F4" s="156"/>
      <c r="G4" s="442" t="s">
        <v>6</v>
      </c>
      <c r="H4" s="443"/>
      <c r="I4" s="443"/>
      <c r="J4" s="443"/>
      <c r="K4" s="443"/>
      <c r="L4" s="443"/>
      <c r="M4" s="444"/>
      <c r="N4" s="444"/>
      <c r="O4" s="444"/>
      <c r="P4" s="444"/>
      <c r="Q4" s="444"/>
      <c r="R4" s="444"/>
      <c r="S4" s="445"/>
      <c r="T4" s="442" t="s">
        <v>11</v>
      </c>
      <c r="U4" s="443"/>
      <c r="V4" s="443"/>
      <c r="W4" s="443"/>
      <c r="X4" s="443"/>
      <c r="Y4" s="443"/>
      <c r="Z4" s="443"/>
      <c r="AA4" s="443"/>
      <c r="AB4" s="445"/>
      <c r="AC4" s="446" t="s">
        <v>12</v>
      </c>
      <c r="AD4" s="447"/>
      <c r="AE4" s="448"/>
      <c r="AF4" s="446" t="s">
        <v>23</v>
      </c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8"/>
      <c r="AZ4" s="449" t="s">
        <v>24</v>
      </c>
    </row>
    <row r="5" spans="1:52" ht="267.75" x14ac:dyDescent="0.2">
      <c r="A5" s="142" t="s">
        <v>348</v>
      </c>
      <c r="B5" s="86" t="s">
        <v>0</v>
      </c>
      <c r="C5" s="451" t="s">
        <v>1</v>
      </c>
      <c r="D5" s="452"/>
      <c r="E5" s="143"/>
      <c r="F5" s="155"/>
      <c r="G5" s="76" t="s">
        <v>2</v>
      </c>
      <c r="H5" s="78" t="s">
        <v>3</v>
      </c>
      <c r="I5" s="78" t="s">
        <v>343</v>
      </c>
      <c r="J5" s="78" t="s">
        <v>3</v>
      </c>
      <c r="K5" s="78" t="s">
        <v>4</v>
      </c>
      <c r="L5" s="78" t="s">
        <v>3</v>
      </c>
      <c r="M5" s="78" t="s">
        <v>344</v>
      </c>
      <c r="N5" s="78" t="s">
        <v>3</v>
      </c>
      <c r="O5" s="77" t="s">
        <v>354</v>
      </c>
      <c r="P5" s="78" t="s">
        <v>3</v>
      </c>
      <c r="Q5" s="78" t="s">
        <v>355</v>
      </c>
      <c r="R5" s="78" t="s">
        <v>3</v>
      </c>
      <c r="S5" s="79" t="s">
        <v>5</v>
      </c>
      <c r="T5" s="81" t="s">
        <v>33</v>
      </c>
      <c r="U5" s="77" t="s">
        <v>3</v>
      </c>
      <c r="V5" s="144" t="s">
        <v>7</v>
      </c>
      <c r="W5" s="77" t="s">
        <v>3</v>
      </c>
      <c r="X5" s="145" t="s">
        <v>13</v>
      </c>
      <c r="Y5" s="77" t="s">
        <v>3</v>
      </c>
      <c r="Z5" s="145" t="s">
        <v>14</v>
      </c>
      <c r="AA5" s="77" t="s">
        <v>3</v>
      </c>
      <c r="AB5" s="79" t="s">
        <v>5</v>
      </c>
      <c r="AC5" s="76" t="s">
        <v>8</v>
      </c>
      <c r="AD5" s="77" t="s">
        <v>9</v>
      </c>
      <c r="AE5" s="80" t="s">
        <v>10</v>
      </c>
      <c r="AF5" s="146" t="s">
        <v>15</v>
      </c>
      <c r="AG5" s="77" t="s">
        <v>3</v>
      </c>
      <c r="AH5" s="147" t="s">
        <v>16</v>
      </c>
      <c r="AI5" s="77" t="s">
        <v>3</v>
      </c>
      <c r="AJ5" s="147" t="s">
        <v>17</v>
      </c>
      <c r="AK5" s="77" t="s">
        <v>3</v>
      </c>
      <c r="AL5" s="147" t="s">
        <v>18</v>
      </c>
      <c r="AM5" s="77" t="s">
        <v>3</v>
      </c>
      <c r="AN5" s="147" t="s">
        <v>19</v>
      </c>
      <c r="AO5" s="77" t="s">
        <v>3</v>
      </c>
      <c r="AP5" s="147" t="s">
        <v>20</v>
      </c>
      <c r="AQ5" s="77" t="s">
        <v>3</v>
      </c>
      <c r="AR5" s="147" t="s">
        <v>21</v>
      </c>
      <c r="AS5" s="77" t="s">
        <v>3</v>
      </c>
      <c r="AT5" s="77" t="s">
        <v>416</v>
      </c>
      <c r="AU5" s="77" t="s">
        <v>3</v>
      </c>
      <c r="AV5" s="82" t="s">
        <v>417</v>
      </c>
      <c r="AW5" s="82" t="s">
        <v>3</v>
      </c>
      <c r="AX5" s="128" t="s">
        <v>25</v>
      </c>
      <c r="AY5" s="79" t="s">
        <v>22</v>
      </c>
      <c r="AZ5" s="450"/>
    </row>
    <row r="6" spans="1:52" s="52" customFormat="1" x14ac:dyDescent="0.2">
      <c r="A6" s="187">
        <v>1</v>
      </c>
      <c r="B6" s="182" t="s">
        <v>237</v>
      </c>
      <c r="C6" s="183">
        <v>21586</v>
      </c>
      <c r="D6" s="184" t="s">
        <v>38</v>
      </c>
      <c r="E6" s="185" t="s">
        <v>28</v>
      </c>
      <c r="F6" s="186" t="s">
        <v>38</v>
      </c>
      <c r="G6" s="187">
        <v>16</v>
      </c>
      <c r="H6" s="178">
        <f t="shared" ref="H6:H50" si="0">G6*6</f>
        <v>96</v>
      </c>
      <c r="I6" s="178"/>
      <c r="J6" s="178">
        <f t="shared" ref="J6:J50" si="1">I6*6</f>
        <v>0</v>
      </c>
      <c r="K6" s="178">
        <v>20</v>
      </c>
      <c r="L6" s="178">
        <f t="shared" ref="L6:L50" si="2">IF(K6&gt;4,K6*2+4,K6*3)</f>
        <v>44</v>
      </c>
      <c r="M6" s="188"/>
      <c r="N6" s="178">
        <f t="shared" ref="N6:N50" si="3">IF(M6&gt;4,M6*2+4,M6*3)</f>
        <v>0</v>
      </c>
      <c r="O6" s="188">
        <v>5</v>
      </c>
      <c r="P6" s="188">
        <f t="shared" ref="P6:P50" si="4">O6*2</f>
        <v>10</v>
      </c>
      <c r="Q6" s="188">
        <v>7</v>
      </c>
      <c r="R6" s="188">
        <f t="shared" ref="R6:R50" si="5">Q6*3</f>
        <v>21</v>
      </c>
      <c r="S6" s="189">
        <f t="shared" ref="S6:S50" si="6">H6+J6+L6+N6+P6+R6</f>
        <v>171</v>
      </c>
      <c r="T6" s="187"/>
      <c r="U6" s="178">
        <f t="shared" ref="U6:U50" si="7">IF(T6=0,0,6)</f>
        <v>0</v>
      </c>
      <c r="V6" s="178"/>
      <c r="W6" s="178">
        <f t="shared" ref="W6:W50" si="8">V6*4</f>
        <v>0</v>
      </c>
      <c r="X6" s="178"/>
      <c r="Y6" s="178">
        <f t="shared" ref="Y6:Y50" si="9">X6*3</f>
        <v>0</v>
      </c>
      <c r="Z6" s="178"/>
      <c r="AA6" s="178">
        <f t="shared" ref="AA6:AA50" si="10">IF(Z6=0,0,6)</f>
        <v>0</v>
      </c>
      <c r="AB6" s="189">
        <f t="shared" ref="AB6:AB50" si="11">U6+W6+Y6+AA6</f>
        <v>0</v>
      </c>
      <c r="AC6" s="187"/>
      <c r="AD6" s="178"/>
      <c r="AE6" s="189"/>
      <c r="AF6" s="187">
        <v>1</v>
      </c>
      <c r="AG6" s="178">
        <f t="shared" ref="AG6:AG50" si="12">AF6*12</f>
        <v>12</v>
      </c>
      <c r="AH6" s="178"/>
      <c r="AI6" s="178">
        <f t="shared" ref="AI6:AI50" si="13">AH6*5</f>
        <v>0</v>
      </c>
      <c r="AJ6" s="178">
        <v>1</v>
      </c>
      <c r="AK6" s="178">
        <f t="shared" ref="AK6:AK50" si="14">AJ6*3</f>
        <v>3</v>
      </c>
      <c r="AL6" s="178"/>
      <c r="AM6" s="178">
        <f t="shared" ref="AM6:AM50" si="15">AL6*1</f>
        <v>0</v>
      </c>
      <c r="AN6" s="178"/>
      <c r="AO6" s="178">
        <f t="shared" ref="AO6:AO50" si="16">AN6*5</f>
        <v>0</v>
      </c>
      <c r="AP6" s="178"/>
      <c r="AQ6" s="178">
        <f t="shared" ref="AQ6:AQ50" si="17">AP6*5</f>
        <v>0</v>
      </c>
      <c r="AR6" s="178"/>
      <c r="AS6" s="178">
        <f t="shared" ref="AS6:AS50" si="18">AR6*1</f>
        <v>0</v>
      </c>
      <c r="AT6" s="178"/>
      <c r="AU6" s="178">
        <f t="shared" ref="AU6:AU50" si="19">AT6*0.5</f>
        <v>0</v>
      </c>
      <c r="AV6" s="178"/>
      <c r="AW6" s="178">
        <f t="shared" ref="AW6:AW50" si="20">AV6*1</f>
        <v>0</v>
      </c>
      <c r="AX6" s="179">
        <f t="shared" ref="AX6:AX50" si="21">IF(AI6+AK6+AM6+AO6+AQ6+AS6+AU6+AW6&gt;10,10,AI6+AK6+AM6+AO6+AQ6+AS6+AU6+AW6)</f>
        <v>3</v>
      </c>
      <c r="AY6" s="190">
        <f t="shared" ref="AY6:AY50" si="22">AG6+AX6</f>
        <v>15</v>
      </c>
      <c r="AZ6" s="191">
        <f t="shared" ref="AZ6:AZ50" si="23">S6+AB6+AY6</f>
        <v>186</v>
      </c>
    </row>
    <row r="7" spans="1:52" s="52" customFormat="1" x14ac:dyDescent="0.2">
      <c r="A7" s="187">
        <v>2</v>
      </c>
      <c r="B7" s="182" t="s">
        <v>283</v>
      </c>
      <c r="C7" s="183">
        <v>23705</v>
      </c>
      <c r="D7" s="184" t="s">
        <v>38</v>
      </c>
      <c r="E7" s="185" t="s">
        <v>28</v>
      </c>
      <c r="F7" s="186" t="s">
        <v>38</v>
      </c>
      <c r="G7" s="187">
        <v>16</v>
      </c>
      <c r="H7" s="178">
        <f t="shared" si="0"/>
        <v>96</v>
      </c>
      <c r="I7" s="178"/>
      <c r="J7" s="178">
        <f t="shared" si="1"/>
        <v>0</v>
      </c>
      <c r="K7" s="178">
        <v>15</v>
      </c>
      <c r="L7" s="178">
        <f t="shared" si="2"/>
        <v>34</v>
      </c>
      <c r="M7" s="188"/>
      <c r="N7" s="178">
        <f t="shared" si="3"/>
        <v>0</v>
      </c>
      <c r="O7" s="188">
        <v>5</v>
      </c>
      <c r="P7" s="188">
        <f t="shared" si="4"/>
        <v>10</v>
      </c>
      <c r="Q7" s="188">
        <v>7</v>
      </c>
      <c r="R7" s="188">
        <f t="shared" si="5"/>
        <v>21</v>
      </c>
      <c r="S7" s="189">
        <f t="shared" si="6"/>
        <v>161</v>
      </c>
      <c r="T7" s="187"/>
      <c r="U7" s="178">
        <f t="shared" si="7"/>
        <v>0</v>
      </c>
      <c r="V7" s="178"/>
      <c r="W7" s="178">
        <f t="shared" si="8"/>
        <v>0</v>
      </c>
      <c r="X7" s="178"/>
      <c r="Y7" s="178">
        <f t="shared" si="9"/>
        <v>0</v>
      </c>
      <c r="Z7" s="178"/>
      <c r="AA7" s="178">
        <f t="shared" si="10"/>
        <v>0</v>
      </c>
      <c r="AB7" s="189">
        <f t="shared" si="11"/>
        <v>0</v>
      </c>
      <c r="AC7" s="187"/>
      <c r="AD7" s="178"/>
      <c r="AE7" s="189"/>
      <c r="AF7" s="187">
        <v>1</v>
      </c>
      <c r="AG7" s="178">
        <f t="shared" si="12"/>
        <v>12</v>
      </c>
      <c r="AH7" s="178"/>
      <c r="AI7" s="178">
        <f t="shared" si="13"/>
        <v>0</v>
      </c>
      <c r="AJ7" s="178">
        <v>2</v>
      </c>
      <c r="AK7" s="178">
        <f t="shared" si="14"/>
        <v>6</v>
      </c>
      <c r="AL7" s="178"/>
      <c r="AM7" s="178">
        <f t="shared" si="15"/>
        <v>0</v>
      </c>
      <c r="AN7" s="178">
        <v>1</v>
      </c>
      <c r="AO7" s="178">
        <f t="shared" si="16"/>
        <v>5</v>
      </c>
      <c r="AP7" s="178"/>
      <c r="AQ7" s="178">
        <f t="shared" si="17"/>
        <v>0</v>
      </c>
      <c r="AR7" s="178"/>
      <c r="AS7" s="178">
        <f t="shared" si="18"/>
        <v>0</v>
      </c>
      <c r="AT7" s="178"/>
      <c r="AU7" s="178">
        <f t="shared" si="19"/>
        <v>0</v>
      </c>
      <c r="AV7" s="178"/>
      <c r="AW7" s="178">
        <f t="shared" si="20"/>
        <v>0</v>
      </c>
      <c r="AX7" s="179">
        <f t="shared" si="21"/>
        <v>10</v>
      </c>
      <c r="AY7" s="190">
        <f t="shared" si="22"/>
        <v>22</v>
      </c>
      <c r="AZ7" s="191">
        <f t="shared" si="23"/>
        <v>183</v>
      </c>
    </row>
    <row r="8" spans="1:52" s="52" customFormat="1" x14ac:dyDescent="0.2">
      <c r="A8" s="187">
        <v>3</v>
      </c>
      <c r="B8" s="182" t="s">
        <v>226</v>
      </c>
      <c r="C8" s="183">
        <v>24115</v>
      </c>
      <c r="D8" s="184" t="s">
        <v>38</v>
      </c>
      <c r="E8" s="185" t="s">
        <v>28</v>
      </c>
      <c r="F8" s="186" t="s">
        <v>38</v>
      </c>
      <c r="G8" s="187">
        <v>16</v>
      </c>
      <c r="H8" s="178">
        <f t="shared" si="0"/>
        <v>96</v>
      </c>
      <c r="I8" s="178"/>
      <c r="J8" s="178">
        <f t="shared" si="1"/>
        <v>0</v>
      </c>
      <c r="K8" s="178">
        <v>18</v>
      </c>
      <c r="L8" s="178">
        <f t="shared" si="2"/>
        <v>40</v>
      </c>
      <c r="M8" s="188"/>
      <c r="N8" s="178">
        <f t="shared" si="3"/>
        <v>0</v>
      </c>
      <c r="O8" s="188">
        <v>5</v>
      </c>
      <c r="P8" s="188">
        <f t="shared" si="4"/>
        <v>10</v>
      </c>
      <c r="Q8" s="188">
        <v>7</v>
      </c>
      <c r="R8" s="188">
        <f t="shared" si="5"/>
        <v>21</v>
      </c>
      <c r="S8" s="189">
        <f t="shared" si="6"/>
        <v>167</v>
      </c>
      <c r="T8" s="187"/>
      <c r="U8" s="178">
        <f t="shared" si="7"/>
        <v>0</v>
      </c>
      <c r="V8" s="178"/>
      <c r="W8" s="178">
        <f t="shared" si="8"/>
        <v>0</v>
      </c>
      <c r="X8" s="178"/>
      <c r="Y8" s="178">
        <f t="shared" si="9"/>
        <v>0</v>
      </c>
      <c r="Z8" s="178"/>
      <c r="AA8" s="178">
        <f t="shared" si="10"/>
        <v>0</v>
      </c>
      <c r="AB8" s="189">
        <f t="shared" si="11"/>
        <v>0</v>
      </c>
      <c r="AC8" s="187"/>
      <c r="AD8" s="178"/>
      <c r="AE8" s="189"/>
      <c r="AF8" s="187">
        <v>1</v>
      </c>
      <c r="AG8" s="178">
        <f t="shared" si="12"/>
        <v>12</v>
      </c>
      <c r="AH8" s="178"/>
      <c r="AI8" s="178">
        <f t="shared" si="13"/>
        <v>0</v>
      </c>
      <c r="AJ8" s="178">
        <v>1</v>
      </c>
      <c r="AK8" s="178">
        <f t="shared" si="14"/>
        <v>3</v>
      </c>
      <c r="AL8" s="178"/>
      <c r="AM8" s="178">
        <f t="shared" si="15"/>
        <v>0</v>
      </c>
      <c r="AN8" s="178"/>
      <c r="AO8" s="178">
        <f t="shared" si="16"/>
        <v>0</v>
      </c>
      <c r="AP8" s="178"/>
      <c r="AQ8" s="178">
        <f t="shared" si="17"/>
        <v>0</v>
      </c>
      <c r="AR8" s="178">
        <v>1</v>
      </c>
      <c r="AS8" s="178">
        <f t="shared" si="18"/>
        <v>1</v>
      </c>
      <c r="AT8" s="178"/>
      <c r="AU8" s="178">
        <f t="shared" si="19"/>
        <v>0</v>
      </c>
      <c r="AV8" s="178"/>
      <c r="AW8" s="178">
        <f t="shared" si="20"/>
        <v>0</v>
      </c>
      <c r="AX8" s="179">
        <f t="shared" si="21"/>
        <v>4</v>
      </c>
      <c r="AY8" s="190">
        <f t="shared" si="22"/>
        <v>16</v>
      </c>
      <c r="AZ8" s="191">
        <f t="shared" si="23"/>
        <v>183</v>
      </c>
    </row>
    <row r="9" spans="1:52" s="52" customFormat="1" x14ac:dyDescent="0.2">
      <c r="A9" s="187">
        <v>4</v>
      </c>
      <c r="B9" s="182" t="s">
        <v>286</v>
      </c>
      <c r="C9" s="183">
        <v>23648</v>
      </c>
      <c r="D9" s="184" t="s">
        <v>38</v>
      </c>
      <c r="E9" s="185" t="s">
        <v>28</v>
      </c>
      <c r="F9" s="186" t="s">
        <v>38</v>
      </c>
      <c r="G9" s="187">
        <v>16</v>
      </c>
      <c r="H9" s="178">
        <f t="shared" si="0"/>
        <v>96</v>
      </c>
      <c r="I9" s="178"/>
      <c r="J9" s="178">
        <f t="shared" si="1"/>
        <v>0</v>
      </c>
      <c r="K9" s="178">
        <v>18</v>
      </c>
      <c r="L9" s="178">
        <f t="shared" si="2"/>
        <v>40</v>
      </c>
      <c r="M9" s="188"/>
      <c r="N9" s="178">
        <f t="shared" si="3"/>
        <v>0</v>
      </c>
      <c r="O9" s="188">
        <v>5</v>
      </c>
      <c r="P9" s="188">
        <f t="shared" si="4"/>
        <v>10</v>
      </c>
      <c r="Q9" s="188">
        <v>7</v>
      </c>
      <c r="R9" s="188">
        <f t="shared" si="5"/>
        <v>21</v>
      </c>
      <c r="S9" s="189">
        <f t="shared" si="6"/>
        <v>167</v>
      </c>
      <c r="T9" s="187"/>
      <c r="U9" s="178">
        <f t="shared" si="7"/>
        <v>0</v>
      </c>
      <c r="V9" s="178"/>
      <c r="W9" s="178">
        <f t="shared" si="8"/>
        <v>0</v>
      </c>
      <c r="X9" s="178"/>
      <c r="Y9" s="178">
        <f t="shared" si="9"/>
        <v>0</v>
      </c>
      <c r="Z9" s="178"/>
      <c r="AA9" s="178">
        <f t="shared" si="10"/>
        <v>0</v>
      </c>
      <c r="AB9" s="189">
        <f t="shared" si="11"/>
        <v>0</v>
      </c>
      <c r="AC9" s="187"/>
      <c r="AD9" s="178"/>
      <c r="AE9" s="189"/>
      <c r="AF9" s="187">
        <v>1</v>
      </c>
      <c r="AG9" s="178">
        <f t="shared" si="12"/>
        <v>12</v>
      </c>
      <c r="AH9" s="178"/>
      <c r="AI9" s="178">
        <f t="shared" si="13"/>
        <v>0</v>
      </c>
      <c r="AJ9" s="178">
        <v>1</v>
      </c>
      <c r="AK9" s="178">
        <f t="shared" si="14"/>
        <v>3</v>
      </c>
      <c r="AL9" s="178"/>
      <c r="AM9" s="178">
        <f t="shared" si="15"/>
        <v>0</v>
      </c>
      <c r="AN9" s="178"/>
      <c r="AO9" s="178">
        <f t="shared" si="16"/>
        <v>0</v>
      </c>
      <c r="AP9" s="178"/>
      <c r="AQ9" s="178">
        <f t="shared" si="17"/>
        <v>0</v>
      </c>
      <c r="AR9" s="178"/>
      <c r="AS9" s="178">
        <f t="shared" si="18"/>
        <v>0</v>
      </c>
      <c r="AT9" s="178"/>
      <c r="AU9" s="178">
        <f t="shared" si="19"/>
        <v>0</v>
      </c>
      <c r="AV9" s="178"/>
      <c r="AW9" s="178">
        <f t="shared" si="20"/>
        <v>0</v>
      </c>
      <c r="AX9" s="179">
        <f t="shared" si="21"/>
        <v>3</v>
      </c>
      <c r="AY9" s="190">
        <f t="shared" si="22"/>
        <v>15</v>
      </c>
      <c r="AZ9" s="191">
        <f t="shared" si="23"/>
        <v>182</v>
      </c>
    </row>
    <row r="10" spans="1:52" s="52" customFormat="1" x14ac:dyDescent="0.2">
      <c r="A10" s="187">
        <v>5</v>
      </c>
      <c r="B10" s="182" t="s">
        <v>240</v>
      </c>
      <c r="C10" s="183">
        <v>24684</v>
      </c>
      <c r="D10" s="184" t="s">
        <v>38</v>
      </c>
      <c r="E10" s="185" t="s">
        <v>28</v>
      </c>
      <c r="F10" s="186" t="s">
        <v>38</v>
      </c>
      <c r="G10" s="187">
        <v>16</v>
      </c>
      <c r="H10" s="178">
        <f t="shared" si="0"/>
        <v>96</v>
      </c>
      <c r="I10" s="178"/>
      <c r="J10" s="178">
        <f t="shared" si="1"/>
        <v>0</v>
      </c>
      <c r="K10" s="178">
        <v>15</v>
      </c>
      <c r="L10" s="178">
        <f t="shared" si="2"/>
        <v>34</v>
      </c>
      <c r="M10" s="188">
        <v>1</v>
      </c>
      <c r="N10" s="178">
        <f t="shared" si="3"/>
        <v>3</v>
      </c>
      <c r="O10" s="188">
        <v>5</v>
      </c>
      <c r="P10" s="188">
        <f t="shared" si="4"/>
        <v>10</v>
      </c>
      <c r="Q10" s="188">
        <v>7</v>
      </c>
      <c r="R10" s="188">
        <f t="shared" si="5"/>
        <v>21</v>
      </c>
      <c r="S10" s="189">
        <f t="shared" si="6"/>
        <v>164</v>
      </c>
      <c r="T10" s="187"/>
      <c r="U10" s="178">
        <f t="shared" si="7"/>
        <v>0</v>
      </c>
      <c r="V10" s="178"/>
      <c r="W10" s="178">
        <f t="shared" si="8"/>
        <v>0</v>
      </c>
      <c r="X10" s="178"/>
      <c r="Y10" s="178">
        <f t="shared" si="9"/>
        <v>0</v>
      </c>
      <c r="Z10" s="178"/>
      <c r="AA10" s="178">
        <f t="shared" si="10"/>
        <v>0</v>
      </c>
      <c r="AB10" s="189">
        <f t="shared" si="11"/>
        <v>0</v>
      </c>
      <c r="AC10" s="187"/>
      <c r="AD10" s="178"/>
      <c r="AE10" s="189"/>
      <c r="AF10" s="187">
        <v>1</v>
      </c>
      <c r="AG10" s="178">
        <f t="shared" si="12"/>
        <v>12</v>
      </c>
      <c r="AH10" s="178"/>
      <c r="AI10" s="178">
        <f t="shared" si="13"/>
        <v>0</v>
      </c>
      <c r="AJ10" s="178">
        <v>2</v>
      </c>
      <c r="AK10" s="178">
        <f t="shared" si="14"/>
        <v>6</v>
      </c>
      <c r="AL10" s="178"/>
      <c r="AM10" s="178">
        <f t="shared" si="15"/>
        <v>0</v>
      </c>
      <c r="AN10" s="178"/>
      <c r="AO10" s="178">
        <f t="shared" si="16"/>
        <v>0</v>
      </c>
      <c r="AP10" s="178"/>
      <c r="AQ10" s="178">
        <f t="shared" si="17"/>
        <v>0</v>
      </c>
      <c r="AR10" s="178"/>
      <c r="AS10" s="178">
        <f t="shared" si="18"/>
        <v>0</v>
      </c>
      <c r="AT10" s="178"/>
      <c r="AU10" s="178">
        <f t="shared" si="19"/>
        <v>0</v>
      </c>
      <c r="AV10" s="178"/>
      <c r="AW10" s="178">
        <f t="shared" si="20"/>
        <v>0</v>
      </c>
      <c r="AX10" s="179">
        <f t="shared" si="21"/>
        <v>6</v>
      </c>
      <c r="AY10" s="190">
        <f t="shared" si="22"/>
        <v>18</v>
      </c>
      <c r="AZ10" s="191">
        <f t="shared" si="23"/>
        <v>182</v>
      </c>
    </row>
    <row r="11" spans="1:52" s="52" customFormat="1" x14ac:dyDescent="0.2">
      <c r="A11" s="187">
        <v>6</v>
      </c>
      <c r="B11" s="182" t="s">
        <v>278</v>
      </c>
      <c r="C11" s="183">
        <v>20719</v>
      </c>
      <c r="D11" s="184" t="s">
        <v>38</v>
      </c>
      <c r="E11" s="185" t="s">
        <v>28</v>
      </c>
      <c r="F11" s="186" t="s">
        <v>38</v>
      </c>
      <c r="G11" s="187">
        <v>16</v>
      </c>
      <c r="H11" s="178">
        <f t="shared" si="0"/>
        <v>96</v>
      </c>
      <c r="I11" s="178"/>
      <c r="J11" s="178">
        <f t="shared" si="1"/>
        <v>0</v>
      </c>
      <c r="K11" s="178">
        <v>14</v>
      </c>
      <c r="L11" s="178">
        <f t="shared" si="2"/>
        <v>32</v>
      </c>
      <c r="M11" s="188"/>
      <c r="N11" s="178">
        <f t="shared" si="3"/>
        <v>0</v>
      </c>
      <c r="O11" s="188">
        <v>5</v>
      </c>
      <c r="P11" s="188">
        <f t="shared" si="4"/>
        <v>10</v>
      </c>
      <c r="Q11" s="188">
        <v>7</v>
      </c>
      <c r="R11" s="188">
        <f t="shared" si="5"/>
        <v>21</v>
      </c>
      <c r="S11" s="189">
        <f t="shared" si="6"/>
        <v>159</v>
      </c>
      <c r="T11" s="187"/>
      <c r="U11" s="178">
        <f t="shared" si="7"/>
        <v>0</v>
      </c>
      <c r="V11" s="178"/>
      <c r="W11" s="178">
        <f t="shared" si="8"/>
        <v>0</v>
      </c>
      <c r="X11" s="178"/>
      <c r="Y11" s="178">
        <f t="shared" si="9"/>
        <v>0</v>
      </c>
      <c r="Z11" s="178"/>
      <c r="AA11" s="178">
        <f t="shared" si="10"/>
        <v>0</v>
      </c>
      <c r="AB11" s="189">
        <f t="shared" si="11"/>
        <v>0</v>
      </c>
      <c r="AC11" s="187"/>
      <c r="AD11" s="178"/>
      <c r="AE11" s="189"/>
      <c r="AF11" s="187">
        <v>1</v>
      </c>
      <c r="AG11" s="178">
        <f t="shared" si="12"/>
        <v>12</v>
      </c>
      <c r="AH11" s="178">
        <v>1</v>
      </c>
      <c r="AI11" s="178">
        <f t="shared" si="13"/>
        <v>5</v>
      </c>
      <c r="AJ11" s="178">
        <v>2</v>
      </c>
      <c r="AK11" s="178">
        <f t="shared" si="14"/>
        <v>6</v>
      </c>
      <c r="AL11" s="178">
        <v>1</v>
      </c>
      <c r="AM11" s="178">
        <f t="shared" si="15"/>
        <v>1</v>
      </c>
      <c r="AN11" s="178">
        <v>1</v>
      </c>
      <c r="AO11" s="178">
        <f t="shared" si="16"/>
        <v>5</v>
      </c>
      <c r="AP11" s="178"/>
      <c r="AQ11" s="178">
        <f t="shared" si="17"/>
        <v>0</v>
      </c>
      <c r="AR11" s="178"/>
      <c r="AS11" s="178">
        <f t="shared" si="18"/>
        <v>0</v>
      </c>
      <c r="AT11" s="178"/>
      <c r="AU11" s="178">
        <f t="shared" si="19"/>
        <v>0</v>
      </c>
      <c r="AV11" s="178"/>
      <c r="AW11" s="178">
        <f t="shared" si="20"/>
        <v>0</v>
      </c>
      <c r="AX11" s="179">
        <f t="shared" si="21"/>
        <v>10</v>
      </c>
      <c r="AY11" s="190">
        <f t="shared" si="22"/>
        <v>22</v>
      </c>
      <c r="AZ11" s="191">
        <f t="shared" si="23"/>
        <v>181</v>
      </c>
    </row>
    <row r="12" spans="1:52" s="52" customFormat="1" x14ac:dyDescent="0.2">
      <c r="A12" s="187">
        <v>7</v>
      </c>
      <c r="B12" s="182" t="s">
        <v>235</v>
      </c>
      <c r="C12" s="183">
        <v>21661</v>
      </c>
      <c r="D12" s="184" t="s">
        <v>38</v>
      </c>
      <c r="E12" s="185" t="s">
        <v>28</v>
      </c>
      <c r="F12" s="186" t="s">
        <v>38</v>
      </c>
      <c r="G12" s="187">
        <v>16</v>
      </c>
      <c r="H12" s="178">
        <f t="shared" si="0"/>
        <v>96</v>
      </c>
      <c r="I12" s="178"/>
      <c r="J12" s="178">
        <f t="shared" si="1"/>
        <v>0</v>
      </c>
      <c r="K12" s="178">
        <v>17</v>
      </c>
      <c r="L12" s="178">
        <f t="shared" si="2"/>
        <v>38</v>
      </c>
      <c r="M12" s="188"/>
      <c r="N12" s="178">
        <f t="shared" si="3"/>
        <v>0</v>
      </c>
      <c r="O12" s="188">
        <v>5</v>
      </c>
      <c r="P12" s="188">
        <f t="shared" si="4"/>
        <v>10</v>
      </c>
      <c r="Q12" s="188">
        <v>7</v>
      </c>
      <c r="R12" s="188">
        <f t="shared" si="5"/>
        <v>21</v>
      </c>
      <c r="S12" s="189">
        <f t="shared" si="6"/>
        <v>165</v>
      </c>
      <c r="T12" s="187"/>
      <c r="U12" s="178">
        <f t="shared" si="7"/>
        <v>0</v>
      </c>
      <c r="V12" s="178"/>
      <c r="W12" s="178">
        <f t="shared" si="8"/>
        <v>0</v>
      </c>
      <c r="X12" s="178"/>
      <c r="Y12" s="178">
        <f t="shared" si="9"/>
        <v>0</v>
      </c>
      <c r="Z12" s="178"/>
      <c r="AA12" s="178">
        <f t="shared" si="10"/>
        <v>0</v>
      </c>
      <c r="AB12" s="189">
        <f t="shared" si="11"/>
        <v>0</v>
      </c>
      <c r="AC12" s="187"/>
      <c r="AD12" s="178"/>
      <c r="AE12" s="189"/>
      <c r="AF12" s="187">
        <v>1</v>
      </c>
      <c r="AG12" s="178">
        <f t="shared" si="12"/>
        <v>12</v>
      </c>
      <c r="AH12" s="178"/>
      <c r="AI12" s="178">
        <f t="shared" si="13"/>
        <v>0</v>
      </c>
      <c r="AJ12" s="178">
        <v>1</v>
      </c>
      <c r="AK12" s="178">
        <f t="shared" si="14"/>
        <v>3</v>
      </c>
      <c r="AL12" s="178"/>
      <c r="AM12" s="178">
        <f t="shared" si="15"/>
        <v>0</v>
      </c>
      <c r="AN12" s="178"/>
      <c r="AO12" s="178">
        <f t="shared" si="16"/>
        <v>0</v>
      </c>
      <c r="AP12" s="178"/>
      <c r="AQ12" s="178">
        <f t="shared" si="17"/>
        <v>0</v>
      </c>
      <c r="AR12" s="178">
        <v>1</v>
      </c>
      <c r="AS12" s="178">
        <f t="shared" si="18"/>
        <v>1</v>
      </c>
      <c r="AT12" s="178"/>
      <c r="AU12" s="178">
        <f t="shared" si="19"/>
        <v>0</v>
      </c>
      <c r="AV12" s="178"/>
      <c r="AW12" s="178">
        <f t="shared" si="20"/>
        <v>0</v>
      </c>
      <c r="AX12" s="179">
        <f t="shared" si="21"/>
        <v>4</v>
      </c>
      <c r="AY12" s="190">
        <f t="shared" si="22"/>
        <v>16</v>
      </c>
      <c r="AZ12" s="191">
        <f t="shared" si="23"/>
        <v>181</v>
      </c>
    </row>
    <row r="13" spans="1:52" s="52" customFormat="1" x14ac:dyDescent="0.2">
      <c r="A13" s="187">
        <v>8</v>
      </c>
      <c r="B13" s="182" t="s">
        <v>284</v>
      </c>
      <c r="C13" s="183">
        <v>22117</v>
      </c>
      <c r="D13" s="184" t="s">
        <v>38</v>
      </c>
      <c r="E13" s="185" t="s">
        <v>28</v>
      </c>
      <c r="F13" s="186" t="s">
        <v>38</v>
      </c>
      <c r="G13" s="187">
        <v>16</v>
      </c>
      <c r="H13" s="178">
        <f t="shared" si="0"/>
        <v>96</v>
      </c>
      <c r="I13" s="178"/>
      <c r="J13" s="178">
        <f t="shared" si="1"/>
        <v>0</v>
      </c>
      <c r="K13" s="178">
        <v>14</v>
      </c>
      <c r="L13" s="178">
        <f t="shared" si="2"/>
        <v>32</v>
      </c>
      <c r="M13" s="188">
        <v>2</v>
      </c>
      <c r="N13" s="178">
        <f t="shared" si="3"/>
        <v>6</v>
      </c>
      <c r="O13" s="188">
        <v>5</v>
      </c>
      <c r="P13" s="188">
        <f t="shared" si="4"/>
        <v>10</v>
      </c>
      <c r="Q13" s="188">
        <v>7</v>
      </c>
      <c r="R13" s="188">
        <f t="shared" si="5"/>
        <v>21</v>
      </c>
      <c r="S13" s="189">
        <f t="shared" si="6"/>
        <v>165</v>
      </c>
      <c r="T13" s="187"/>
      <c r="U13" s="178">
        <f t="shared" si="7"/>
        <v>0</v>
      </c>
      <c r="V13" s="178"/>
      <c r="W13" s="178">
        <f t="shared" si="8"/>
        <v>0</v>
      </c>
      <c r="X13" s="178"/>
      <c r="Y13" s="178">
        <f t="shared" si="9"/>
        <v>0</v>
      </c>
      <c r="Z13" s="178"/>
      <c r="AA13" s="178">
        <f t="shared" si="10"/>
        <v>0</v>
      </c>
      <c r="AB13" s="189">
        <f t="shared" si="11"/>
        <v>0</v>
      </c>
      <c r="AC13" s="187"/>
      <c r="AD13" s="178"/>
      <c r="AE13" s="189"/>
      <c r="AF13" s="187">
        <v>1</v>
      </c>
      <c r="AG13" s="178">
        <f t="shared" si="12"/>
        <v>12</v>
      </c>
      <c r="AH13" s="178"/>
      <c r="AI13" s="178">
        <f t="shared" si="13"/>
        <v>0</v>
      </c>
      <c r="AJ13" s="178">
        <v>1</v>
      </c>
      <c r="AK13" s="178">
        <f t="shared" si="14"/>
        <v>3</v>
      </c>
      <c r="AL13" s="178"/>
      <c r="AM13" s="178">
        <f t="shared" si="15"/>
        <v>0</v>
      </c>
      <c r="AN13" s="178"/>
      <c r="AO13" s="178">
        <f t="shared" si="16"/>
        <v>0</v>
      </c>
      <c r="AP13" s="178"/>
      <c r="AQ13" s="178">
        <f t="shared" si="17"/>
        <v>0</v>
      </c>
      <c r="AR13" s="178">
        <v>1</v>
      </c>
      <c r="AS13" s="178">
        <f t="shared" si="18"/>
        <v>1</v>
      </c>
      <c r="AT13" s="178"/>
      <c r="AU13" s="178">
        <f t="shared" si="19"/>
        <v>0</v>
      </c>
      <c r="AV13" s="178"/>
      <c r="AW13" s="178">
        <f t="shared" si="20"/>
        <v>0</v>
      </c>
      <c r="AX13" s="179">
        <f t="shared" si="21"/>
        <v>4</v>
      </c>
      <c r="AY13" s="190">
        <f t="shared" si="22"/>
        <v>16</v>
      </c>
      <c r="AZ13" s="191">
        <f t="shared" si="23"/>
        <v>181</v>
      </c>
    </row>
    <row r="14" spans="1:52" s="52" customFormat="1" x14ac:dyDescent="0.2">
      <c r="A14" s="187">
        <v>9</v>
      </c>
      <c r="B14" s="182" t="s">
        <v>244</v>
      </c>
      <c r="C14" s="183">
        <v>24097</v>
      </c>
      <c r="D14" s="184" t="s">
        <v>38</v>
      </c>
      <c r="E14" s="185" t="s">
        <v>28</v>
      </c>
      <c r="F14" s="186" t="s">
        <v>38</v>
      </c>
      <c r="G14" s="187">
        <v>16</v>
      </c>
      <c r="H14" s="178">
        <f t="shared" si="0"/>
        <v>96</v>
      </c>
      <c r="I14" s="178"/>
      <c r="J14" s="178">
        <f t="shared" si="1"/>
        <v>0</v>
      </c>
      <c r="K14" s="178">
        <v>17</v>
      </c>
      <c r="L14" s="178">
        <f t="shared" si="2"/>
        <v>38</v>
      </c>
      <c r="M14" s="188"/>
      <c r="N14" s="178">
        <f t="shared" si="3"/>
        <v>0</v>
      </c>
      <c r="O14" s="188">
        <v>5</v>
      </c>
      <c r="P14" s="188">
        <f t="shared" si="4"/>
        <v>10</v>
      </c>
      <c r="Q14" s="188">
        <v>7</v>
      </c>
      <c r="R14" s="188">
        <f t="shared" si="5"/>
        <v>21</v>
      </c>
      <c r="S14" s="189">
        <f t="shared" si="6"/>
        <v>165</v>
      </c>
      <c r="T14" s="187"/>
      <c r="U14" s="178">
        <f t="shared" si="7"/>
        <v>0</v>
      </c>
      <c r="V14" s="178"/>
      <c r="W14" s="178">
        <f t="shared" si="8"/>
        <v>0</v>
      </c>
      <c r="X14" s="178"/>
      <c r="Y14" s="178">
        <f t="shared" si="9"/>
        <v>0</v>
      </c>
      <c r="Z14" s="178"/>
      <c r="AA14" s="178">
        <f t="shared" si="10"/>
        <v>0</v>
      </c>
      <c r="AB14" s="189">
        <f t="shared" si="11"/>
        <v>0</v>
      </c>
      <c r="AC14" s="187"/>
      <c r="AD14" s="178"/>
      <c r="AE14" s="189"/>
      <c r="AF14" s="187">
        <v>1</v>
      </c>
      <c r="AG14" s="178">
        <f t="shared" si="12"/>
        <v>12</v>
      </c>
      <c r="AH14" s="178"/>
      <c r="AI14" s="178">
        <f t="shared" si="13"/>
        <v>0</v>
      </c>
      <c r="AJ14" s="178">
        <v>1</v>
      </c>
      <c r="AK14" s="178">
        <f t="shared" si="14"/>
        <v>3</v>
      </c>
      <c r="AL14" s="178"/>
      <c r="AM14" s="178">
        <f t="shared" si="15"/>
        <v>0</v>
      </c>
      <c r="AN14" s="178"/>
      <c r="AO14" s="178">
        <f t="shared" si="16"/>
        <v>0</v>
      </c>
      <c r="AP14" s="178"/>
      <c r="AQ14" s="178">
        <f t="shared" si="17"/>
        <v>0</v>
      </c>
      <c r="AR14" s="178">
        <v>1</v>
      </c>
      <c r="AS14" s="178">
        <f t="shared" si="18"/>
        <v>1</v>
      </c>
      <c r="AT14" s="178"/>
      <c r="AU14" s="178">
        <f t="shared" si="19"/>
        <v>0</v>
      </c>
      <c r="AV14" s="178"/>
      <c r="AW14" s="178">
        <f t="shared" si="20"/>
        <v>0</v>
      </c>
      <c r="AX14" s="179">
        <f t="shared" si="21"/>
        <v>4</v>
      </c>
      <c r="AY14" s="190">
        <f t="shared" si="22"/>
        <v>16</v>
      </c>
      <c r="AZ14" s="191">
        <f t="shared" si="23"/>
        <v>181</v>
      </c>
    </row>
    <row r="15" spans="1:52" s="52" customFormat="1" x14ac:dyDescent="0.2">
      <c r="A15" s="187">
        <v>10</v>
      </c>
      <c r="B15" s="182" t="s">
        <v>225</v>
      </c>
      <c r="C15" s="183">
        <v>23265</v>
      </c>
      <c r="D15" s="184" t="s">
        <v>147</v>
      </c>
      <c r="E15" s="185" t="s">
        <v>28</v>
      </c>
      <c r="F15" s="186" t="s">
        <v>38</v>
      </c>
      <c r="G15" s="187">
        <v>16</v>
      </c>
      <c r="H15" s="178">
        <f t="shared" si="0"/>
        <v>96</v>
      </c>
      <c r="I15" s="178"/>
      <c r="J15" s="178">
        <f t="shared" si="1"/>
        <v>0</v>
      </c>
      <c r="K15" s="178">
        <v>15</v>
      </c>
      <c r="L15" s="178">
        <f t="shared" si="2"/>
        <v>34</v>
      </c>
      <c r="M15" s="188"/>
      <c r="N15" s="178">
        <f t="shared" si="3"/>
        <v>0</v>
      </c>
      <c r="O15" s="188">
        <v>5</v>
      </c>
      <c r="P15" s="188">
        <f t="shared" si="4"/>
        <v>10</v>
      </c>
      <c r="Q15" s="188">
        <v>7</v>
      </c>
      <c r="R15" s="188">
        <f t="shared" si="5"/>
        <v>21</v>
      </c>
      <c r="S15" s="189">
        <f t="shared" si="6"/>
        <v>161</v>
      </c>
      <c r="T15" s="187"/>
      <c r="U15" s="178">
        <f t="shared" si="7"/>
        <v>0</v>
      </c>
      <c r="V15" s="178"/>
      <c r="W15" s="178">
        <f t="shared" si="8"/>
        <v>0</v>
      </c>
      <c r="X15" s="178"/>
      <c r="Y15" s="178">
        <f t="shared" si="9"/>
        <v>0</v>
      </c>
      <c r="Z15" s="178"/>
      <c r="AA15" s="178">
        <f t="shared" si="10"/>
        <v>0</v>
      </c>
      <c r="AB15" s="189">
        <f t="shared" si="11"/>
        <v>0</v>
      </c>
      <c r="AC15" s="187"/>
      <c r="AD15" s="178"/>
      <c r="AE15" s="189"/>
      <c r="AF15" s="187">
        <v>1</v>
      </c>
      <c r="AG15" s="178">
        <f t="shared" si="12"/>
        <v>12</v>
      </c>
      <c r="AH15" s="178"/>
      <c r="AI15" s="178">
        <f t="shared" si="13"/>
        <v>0</v>
      </c>
      <c r="AJ15" s="178">
        <v>2</v>
      </c>
      <c r="AK15" s="178">
        <f t="shared" si="14"/>
        <v>6</v>
      </c>
      <c r="AL15" s="178"/>
      <c r="AM15" s="178">
        <f t="shared" si="15"/>
        <v>0</v>
      </c>
      <c r="AN15" s="178"/>
      <c r="AO15" s="178">
        <f t="shared" si="16"/>
        <v>0</v>
      </c>
      <c r="AP15" s="178"/>
      <c r="AQ15" s="178">
        <f t="shared" si="17"/>
        <v>0</v>
      </c>
      <c r="AR15" s="178"/>
      <c r="AS15" s="178">
        <f t="shared" si="18"/>
        <v>0</v>
      </c>
      <c r="AT15" s="178"/>
      <c r="AU15" s="178">
        <f t="shared" si="19"/>
        <v>0</v>
      </c>
      <c r="AV15" s="178"/>
      <c r="AW15" s="178">
        <f t="shared" si="20"/>
        <v>0</v>
      </c>
      <c r="AX15" s="179">
        <f t="shared" si="21"/>
        <v>6</v>
      </c>
      <c r="AY15" s="190">
        <f t="shared" si="22"/>
        <v>18</v>
      </c>
      <c r="AZ15" s="191">
        <f t="shared" si="23"/>
        <v>179</v>
      </c>
    </row>
    <row r="16" spans="1:52" s="52" customFormat="1" x14ac:dyDescent="0.2">
      <c r="A16" s="187">
        <v>11</v>
      </c>
      <c r="B16" s="182" t="s">
        <v>231</v>
      </c>
      <c r="C16" s="183">
        <v>24323</v>
      </c>
      <c r="D16" s="184" t="s">
        <v>38</v>
      </c>
      <c r="E16" s="185" t="s">
        <v>28</v>
      </c>
      <c r="F16" s="186" t="s">
        <v>38</v>
      </c>
      <c r="G16" s="187">
        <v>16</v>
      </c>
      <c r="H16" s="178">
        <f t="shared" si="0"/>
        <v>96</v>
      </c>
      <c r="I16" s="178"/>
      <c r="J16" s="178">
        <f t="shared" si="1"/>
        <v>0</v>
      </c>
      <c r="K16" s="178">
        <v>16</v>
      </c>
      <c r="L16" s="178">
        <f t="shared" si="2"/>
        <v>36</v>
      </c>
      <c r="M16" s="188"/>
      <c r="N16" s="178">
        <f t="shared" si="3"/>
        <v>0</v>
      </c>
      <c r="O16" s="188">
        <v>5</v>
      </c>
      <c r="P16" s="188">
        <f t="shared" si="4"/>
        <v>10</v>
      </c>
      <c r="Q16" s="188">
        <v>7</v>
      </c>
      <c r="R16" s="188">
        <f t="shared" si="5"/>
        <v>21</v>
      </c>
      <c r="S16" s="189">
        <f t="shared" si="6"/>
        <v>163</v>
      </c>
      <c r="T16" s="187"/>
      <c r="U16" s="178">
        <f t="shared" si="7"/>
        <v>0</v>
      </c>
      <c r="V16" s="178"/>
      <c r="W16" s="178">
        <f t="shared" si="8"/>
        <v>0</v>
      </c>
      <c r="X16" s="178"/>
      <c r="Y16" s="178">
        <f t="shared" si="9"/>
        <v>0</v>
      </c>
      <c r="Z16" s="178"/>
      <c r="AA16" s="178">
        <f t="shared" si="10"/>
        <v>0</v>
      </c>
      <c r="AB16" s="189">
        <f t="shared" si="11"/>
        <v>0</v>
      </c>
      <c r="AC16" s="187"/>
      <c r="AD16" s="178"/>
      <c r="AE16" s="189"/>
      <c r="AF16" s="187">
        <v>1</v>
      </c>
      <c r="AG16" s="178">
        <f t="shared" si="12"/>
        <v>12</v>
      </c>
      <c r="AH16" s="178"/>
      <c r="AI16" s="178">
        <f t="shared" si="13"/>
        <v>0</v>
      </c>
      <c r="AJ16" s="178">
        <v>1</v>
      </c>
      <c r="AK16" s="178">
        <f t="shared" si="14"/>
        <v>3</v>
      </c>
      <c r="AL16" s="178"/>
      <c r="AM16" s="178">
        <f t="shared" si="15"/>
        <v>0</v>
      </c>
      <c r="AN16" s="178"/>
      <c r="AO16" s="178">
        <f t="shared" si="16"/>
        <v>0</v>
      </c>
      <c r="AP16" s="178"/>
      <c r="AQ16" s="178">
        <f t="shared" si="17"/>
        <v>0</v>
      </c>
      <c r="AR16" s="178">
        <v>1</v>
      </c>
      <c r="AS16" s="178">
        <f t="shared" si="18"/>
        <v>1</v>
      </c>
      <c r="AT16" s="178"/>
      <c r="AU16" s="178">
        <f t="shared" si="19"/>
        <v>0</v>
      </c>
      <c r="AV16" s="178"/>
      <c r="AW16" s="178">
        <f t="shared" si="20"/>
        <v>0</v>
      </c>
      <c r="AX16" s="179">
        <f t="shared" si="21"/>
        <v>4</v>
      </c>
      <c r="AY16" s="190">
        <f t="shared" si="22"/>
        <v>16</v>
      </c>
      <c r="AZ16" s="191">
        <f t="shared" si="23"/>
        <v>179</v>
      </c>
    </row>
    <row r="17" spans="1:52" s="52" customFormat="1" x14ac:dyDescent="0.2">
      <c r="A17" s="187">
        <v>12</v>
      </c>
      <c r="B17" s="182" t="s">
        <v>463</v>
      </c>
      <c r="C17" s="183">
        <v>24696</v>
      </c>
      <c r="D17" s="184" t="s">
        <v>38</v>
      </c>
      <c r="E17" s="185" t="s">
        <v>28</v>
      </c>
      <c r="F17" s="186" t="s">
        <v>38</v>
      </c>
      <c r="G17" s="187">
        <v>16</v>
      </c>
      <c r="H17" s="178">
        <f t="shared" si="0"/>
        <v>96</v>
      </c>
      <c r="I17" s="178"/>
      <c r="J17" s="178">
        <f t="shared" si="1"/>
        <v>0</v>
      </c>
      <c r="K17" s="178">
        <v>16</v>
      </c>
      <c r="L17" s="178">
        <f t="shared" si="2"/>
        <v>36</v>
      </c>
      <c r="M17" s="188"/>
      <c r="N17" s="178">
        <f t="shared" si="3"/>
        <v>0</v>
      </c>
      <c r="O17" s="188">
        <v>5</v>
      </c>
      <c r="P17" s="188">
        <f t="shared" si="4"/>
        <v>10</v>
      </c>
      <c r="Q17" s="188">
        <v>7</v>
      </c>
      <c r="R17" s="188">
        <f t="shared" si="5"/>
        <v>21</v>
      </c>
      <c r="S17" s="189">
        <f t="shared" si="6"/>
        <v>163</v>
      </c>
      <c r="T17" s="187"/>
      <c r="U17" s="178">
        <f t="shared" si="7"/>
        <v>0</v>
      </c>
      <c r="V17" s="178"/>
      <c r="W17" s="178">
        <f t="shared" si="8"/>
        <v>0</v>
      </c>
      <c r="X17" s="178"/>
      <c r="Y17" s="178">
        <f t="shared" si="9"/>
        <v>0</v>
      </c>
      <c r="Z17" s="178"/>
      <c r="AA17" s="178">
        <f t="shared" si="10"/>
        <v>0</v>
      </c>
      <c r="AB17" s="189">
        <f t="shared" si="11"/>
        <v>0</v>
      </c>
      <c r="AC17" s="187"/>
      <c r="AD17" s="178"/>
      <c r="AE17" s="189"/>
      <c r="AF17" s="187">
        <v>1</v>
      </c>
      <c r="AG17" s="178">
        <f t="shared" si="12"/>
        <v>12</v>
      </c>
      <c r="AH17" s="178"/>
      <c r="AI17" s="178">
        <f t="shared" si="13"/>
        <v>0</v>
      </c>
      <c r="AJ17" s="178">
        <v>1</v>
      </c>
      <c r="AK17" s="178">
        <f t="shared" si="14"/>
        <v>3</v>
      </c>
      <c r="AL17" s="178"/>
      <c r="AM17" s="178">
        <f t="shared" si="15"/>
        <v>0</v>
      </c>
      <c r="AN17" s="178"/>
      <c r="AO17" s="178">
        <f t="shared" si="16"/>
        <v>0</v>
      </c>
      <c r="AP17" s="178"/>
      <c r="AQ17" s="178">
        <f t="shared" si="17"/>
        <v>0</v>
      </c>
      <c r="AR17" s="178">
        <v>1</v>
      </c>
      <c r="AS17" s="178">
        <f t="shared" si="18"/>
        <v>1</v>
      </c>
      <c r="AT17" s="178"/>
      <c r="AU17" s="178">
        <f t="shared" si="19"/>
        <v>0</v>
      </c>
      <c r="AV17" s="178"/>
      <c r="AW17" s="178">
        <f t="shared" si="20"/>
        <v>0</v>
      </c>
      <c r="AX17" s="179">
        <f t="shared" si="21"/>
        <v>4</v>
      </c>
      <c r="AY17" s="190">
        <f t="shared" si="22"/>
        <v>16</v>
      </c>
      <c r="AZ17" s="191">
        <f t="shared" si="23"/>
        <v>179</v>
      </c>
    </row>
    <row r="18" spans="1:52" s="52" customFormat="1" x14ac:dyDescent="0.2">
      <c r="A18" s="187">
        <v>13</v>
      </c>
      <c r="B18" s="182" t="s">
        <v>224</v>
      </c>
      <c r="C18" s="183">
        <v>24600</v>
      </c>
      <c r="D18" s="184" t="s">
        <v>147</v>
      </c>
      <c r="E18" s="185" t="s">
        <v>28</v>
      </c>
      <c r="F18" s="186" t="s">
        <v>38</v>
      </c>
      <c r="G18" s="187">
        <v>16</v>
      </c>
      <c r="H18" s="178">
        <f t="shared" si="0"/>
        <v>96</v>
      </c>
      <c r="I18" s="178"/>
      <c r="J18" s="178">
        <f t="shared" si="1"/>
        <v>0</v>
      </c>
      <c r="K18" s="178">
        <v>16</v>
      </c>
      <c r="L18" s="178">
        <f t="shared" si="2"/>
        <v>36</v>
      </c>
      <c r="M18" s="188"/>
      <c r="N18" s="178">
        <f t="shared" si="3"/>
        <v>0</v>
      </c>
      <c r="O18" s="188">
        <v>5</v>
      </c>
      <c r="P18" s="188">
        <f t="shared" si="4"/>
        <v>10</v>
      </c>
      <c r="Q18" s="188">
        <v>7</v>
      </c>
      <c r="R18" s="188">
        <f t="shared" si="5"/>
        <v>21</v>
      </c>
      <c r="S18" s="189">
        <f t="shared" si="6"/>
        <v>163</v>
      </c>
      <c r="T18" s="187"/>
      <c r="U18" s="178">
        <f t="shared" si="7"/>
        <v>0</v>
      </c>
      <c r="V18" s="178"/>
      <c r="W18" s="178">
        <f t="shared" si="8"/>
        <v>0</v>
      </c>
      <c r="X18" s="178"/>
      <c r="Y18" s="178">
        <f t="shared" si="9"/>
        <v>0</v>
      </c>
      <c r="Z18" s="178"/>
      <c r="AA18" s="178">
        <f t="shared" si="10"/>
        <v>0</v>
      </c>
      <c r="AB18" s="189">
        <f t="shared" si="11"/>
        <v>0</v>
      </c>
      <c r="AC18" s="187"/>
      <c r="AD18" s="178"/>
      <c r="AE18" s="189"/>
      <c r="AF18" s="187">
        <v>1</v>
      </c>
      <c r="AG18" s="178">
        <f t="shared" si="12"/>
        <v>12</v>
      </c>
      <c r="AH18" s="178"/>
      <c r="AI18" s="178">
        <f t="shared" si="13"/>
        <v>0</v>
      </c>
      <c r="AJ18" s="178">
        <v>1</v>
      </c>
      <c r="AK18" s="178">
        <f t="shared" si="14"/>
        <v>3</v>
      </c>
      <c r="AL18" s="178"/>
      <c r="AM18" s="178">
        <f t="shared" si="15"/>
        <v>0</v>
      </c>
      <c r="AN18" s="178"/>
      <c r="AO18" s="178">
        <f t="shared" si="16"/>
        <v>0</v>
      </c>
      <c r="AP18" s="178"/>
      <c r="AQ18" s="178">
        <f t="shared" si="17"/>
        <v>0</v>
      </c>
      <c r="AR18" s="178"/>
      <c r="AS18" s="178">
        <f t="shared" si="18"/>
        <v>0</v>
      </c>
      <c r="AT18" s="178"/>
      <c r="AU18" s="178">
        <f t="shared" si="19"/>
        <v>0</v>
      </c>
      <c r="AV18" s="178"/>
      <c r="AW18" s="178">
        <f t="shared" si="20"/>
        <v>0</v>
      </c>
      <c r="AX18" s="179">
        <f t="shared" si="21"/>
        <v>3</v>
      </c>
      <c r="AY18" s="190">
        <f t="shared" si="22"/>
        <v>15</v>
      </c>
      <c r="AZ18" s="191">
        <f t="shared" si="23"/>
        <v>178</v>
      </c>
    </row>
    <row r="19" spans="1:52" s="52" customFormat="1" x14ac:dyDescent="0.2">
      <c r="A19" s="187">
        <v>14</v>
      </c>
      <c r="B19" s="182" t="s">
        <v>282</v>
      </c>
      <c r="C19" s="183">
        <v>22517</v>
      </c>
      <c r="D19" s="184" t="s">
        <v>38</v>
      </c>
      <c r="E19" s="185" t="s">
        <v>28</v>
      </c>
      <c r="F19" s="186" t="s">
        <v>38</v>
      </c>
      <c r="G19" s="187">
        <v>16</v>
      </c>
      <c r="H19" s="178">
        <f t="shared" si="0"/>
        <v>96</v>
      </c>
      <c r="I19" s="178"/>
      <c r="J19" s="178">
        <f t="shared" si="1"/>
        <v>0</v>
      </c>
      <c r="K19" s="178">
        <v>16</v>
      </c>
      <c r="L19" s="178">
        <f t="shared" si="2"/>
        <v>36</v>
      </c>
      <c r="M19" s="188"/>
      <c r="N19" s="178">
        <f t="shared" si="3"/>
        <v>0</v>
      </c>
      <c r="O19" s="188">
        <v>5</v>
      </c>
      <c r="P19" s="188">
        <f t="shared" si="4"/>
        <v>10</v>
      </c>
      <c r="Q19" s="188">
        <v>7</v>
      </c>
      <c r="R19" s="188">
        <f t="shared" si="5"/>
        <v>21</v>
      </c>
      <c r="S19" s="189">
        <f t="shared" si="6"/>
        <v>163</v>
      </c>
      <c r="T19" s="187"/>
      <c r="U19" s="178">
        <f t="shared" si="7"/>
        <v>0</v>
      </c>
      <c r="V19" s="178"/>
      <c r="W19" s="178">
        <f t="shared" si="8"/>
        <v>0</v>
      </c>
      <c r="X19" s="178"/>
      <c r="Y19" s="178">
        <f t="shared" si="9"/>
        <v>0</v>
      </c>
      <c r="Z19" s="178"/>
      <c r="AA19" s="178">
        <f t="shared" si="10"/>
        <v>0</v>
      </c>
      <c r="AB19" s="189">
        <f t="shared" si="11"/>
        <v>0</v>
      </c>
      <c r="AC19" s="187"/>
      <c r="AD19" s="178"/>
      <c r="AE19" s="189"/>
      <c r="AF19" s="187">
        <v>1</v>
      </c>
      <c r="AG19" s="178">
        <f t="shared" si="12"/>
        <v>12</v>
      </c>
      <c r="AH19" s="178"/>
      <c r="AI19" s="178">
        <f t="shared" si="13"/>
        <v>0</v>
      </c>
      <c r="AJ19" s="178"/>
      <c r="AK19" s="178">
        <f t="shared" si="14"/>
        <v>0</v>
      </c>
      <c r="AL19" s="178"/>
      <c r="AM19" s="178">
        <f t="shared" si="15"/>
        <v>0</v>
      </c>
      <c r="AN19" s="178"/>
      <c r="AO19" s="178">
        <f t="shared" si="16"/>
        <v>0</v>
      </c>
      <c r="AP19" s="178"/>
      <c r="AQ19" s="178">
        <f t="shared" si="17"/>
        <v>0</v>
      </c>
      <c r="AR19" s="178">
        <v>1</v>
      </c>
      <c r="AS19" s="178">
        <f t="shared" si="18"/>
        <v>1</v>
      </c>
      <c r="AT19" s="178"/>
      <c r="AU19" s="178">
        <f t="shared" si="19"/>
        <v>0</v>
      </c>
      <c r="AV19" s="178"/>
      <c r="AW19" s="178">
        <f t="shared" si="20"/>
        <v>0</v>
      </c>
      <c r="AX19" s="179">
        <f t="shared" si="21"/>
        <v>1</v>
      </c>
      <c r="AY19" s="190">
        <f t="shared" si="22"/>
        <v>13</v>
      </c>
      <c r="AZ19" s="191">
        <f t="shared" si="23"/>
        <v>176</v>
      </c>
    </row>
    <row r="20" spans="1:52" s="52" customFormat="1" x14ac:dyDescent="0.2">
      <c r="A20" s="187">
        <v>15</v>
      </c>
      <c r="B20" s="182" t="s">
        <v>351</v>
      </c>
      <c r="C20" s="183">
        <v>24201</v>
      </c>
      <c r="D20" s="184" t="s">
        <v>38</v>
      </c>
      <c r="E20" s="185" t="s">
        <v>28</v>
      </c>
      <c r="F20" s="186" t="s">
        <v>38</v>
      </c>
      <c r="G20" s="187">
        <v>16</v>
      </c>
      <c r="H20" s="178">
        <f t="shared" si="0"/>
        <v>96</v>
      </c>
      <c r="I20" s="178"/>
      <c r="J20" s="178">
        <f t="shared" si="1"/>
        <v>0</v>
      </c>
      <c r="K20" s="178">
        <v>13</v>
      </c>
      <c r="L20" s="178">
        <f t="shared" si="2"/>
        <v>30</v>
      </c>
      <c r="M20" s="188"/>
      <c r="N20" s="178">
        <f t="shared" si="3"/>
        <v>0</v>
      </c>
      <c r="O20" s="188">
        <v>5</v>
      </c>
      <c r="P20" s="188">
        <f t="shared" si="4"/>
        <v>10</v>
      </c>
      <c r="Q20" s="188">
        <v>7</v>
      </c>
      <c r="R20" s="188">
        <f t="shared" si="5"/>
        <v>21</v>
      </c>
      <c r="S20" s="189">
        <f t="shared" si="6"/>
        <v>157</v>
      </c>
      <c r="T20" s="187"/>
      <c r="U20" s="178">
        <f t="shared" si="7"/>
        <v>0</v>
      </c>
      <c r="V20" s="178"/>
      <c r="W20" s="178">
        <f t="shared" si="8"/>
        <v>0</v>
      </c>
      <c r="X20" s="178"/>
      <c r="Y20" s="178">
        <f t="shared" si="9"/>
        <v>0</v>
      </c>
      <c r="Z20" s="178"/>
      <c r="AA20" s="178">
        <f t="shared" si="10"/>
        <v>0</v>
      </c>
      <c r="AB20" s="189">
        <f t="shared" si="11"/>
        <v>0</v>
      </c>
      <c r="AC20" s="187"/>
      <c r="AD20" s="178"/>
      <c r="AE20" s="189"/>
      <c r="AF20" s="187">
        <v>1</v>
      </c>
      <c r="AG20" s="178">
        <f t="shared" si="12"/>
        <v>12</v>
      </c>
      <c r="AH20" s="178"/>
      <c r="AI20" s="178">
        <f t="shared" si="13"/>
        <v>0</v>
      </c>
      <c r="AJ20" s="178">
        <v>2</v>
      </c>
      <c r="AK20" s="178">
        <f t="shared" si="14"/>
        <v>6</v>
      </c>
      <c r="AL20" s="178"/>
      <c r="AM20" s="178">
        <f t="shared" si="15"/>
        <v>0</v>
      </c>
      <c r="AN20" s="178"/>
      <c r="AO20" s="178">
        <f t="shared" si="16"/>
        <v>0</v>
      </c>
      <c r="AP20" s="178"/>
      <c r="AQ20" s="178">
        <f t="shared" si="17"/>
        <v>0</v>
      </c>
      <c r="AR20" s="178"/>
      <c r="AS20" s="178">
        <f t="shared" si="18"/>
        <v>0</v>
      </c>
      <c r="AT20" s="178"/>
      <c r="AU20" s="178">
        <f t="shared" si="19"/>
        <v>0</v>
      </c>
      <c r="AV20" s="178"/>
      <c r="AW20" s="178">
        <f t="shared" si="20"/>
        <v>0</v>
      </c>
      <c r="AX20" s="179">
        <f t="shared" si="21"/>
        <v>6</v>
      </c>
      <c r="AY20" s="190">
        <f t="shared" si="22"/>
        <v>18</v>
      </c>
      <c r="AZ20" s="191">
        <f t="shared" si="23"/>
        <v>175</v>
      </c>
    </row>
    <row r="21" spans="1:52" s="52" customFormat="1" x14ac:dyDescent="0.2">
      <c r="A21" s="187">
        <v>16</v>
      </c>
      <c r="B21" s="182" t="s">
        <v>233</v>
      </c>
      <c r="C21" s="183">
        <v>24465</v>
      </c>
      <c r="D21" s="184" t="s">
        <v>38</v>
      </c>
      <c r="E21" s="185" t="s">
        <v>28</v>
      </c>
      <c r="F21" s="186" t="s">
        <v>38</v>
      </c>
      <c r="G21" s="187">
        <v>16</v>
      </c>
      <c r="H21" s="178">
        <f t="shared" si="0"/>
        <v>96</v>
      </c>
      <c r="I21" s="178"/>
      <c r="J21" s="178">
        <f t="shared" si="1"/>
        <v>0</v>
      </c>
      <c r="K21" s="178">
        <v>13</v>
      </c>
      <c r="L21" s="178">
        <f t="shared" si="2"/>
        <v>30</v>
      </c>
      <c r="M21" s="188"/>
      <c r="N21" s="178">
        <f t="shared" si="3"/>
        <v>0</v>
      </c>
      <c r="O21" s="188">
        <v>5</v>
      </c>
      <c r="P21" s="188">
        <f t="shared" si="4"/>
        <v>10</v>
      </c>
      <c r="Q21" s="188">
        <v>7</v>
      </c>
      <c r="R21" s="188">
        <f t="shared" si="5"/>
        <v>21</v>
      </c>
      <c r="S21" s="189">
        <f t="shared" si="6"/>
        <v>157</v>
      </c>
      <c r="T21" s="187"/>
      <c r="U21" s="178">
        <f t="shared" si="7"/>
        <v>0</v>
      </c>
      <c r="V21" s="178"/>
      <c r="W21" s="178">
        <f t="shared" si="8"/>
        <v>0</v>
      </c>
      <c r="X21" s="178"/>
      <c r="Y21" s="178">
        <f t="shared" si="9"/>
        <v>0</v>
      </c>
      <c r="Z21" s="178"/>
      <c r="AA21" s="178">
        <f t="shared" si="10"/>
        <v>0</v>
      </c>
      <c r="AB21" s="189">
        <f t="shared" si="11"/>
        <v>0</v>
      </c>
      <c r="AC21" s="187" t="s">
        <v>114</v>
      </c>
      <c r="AD21" s="178"/>
      <c r="AE21" s="189"/>
      <c r="AF21" s="187">
        <v>1</v>
      </c>
      <c r="AG21" s="178">
        <f t="shared" si="12"/>
        <v>12</v>
      </c>
      <c r="AH21" s="178"/>
      <c r="AI21" s="178">
        <f t="shared" si="13"/>
        <v>0</v>
      </c>
      <c r="AJ21" s="178">
        <v>2</v>
      </c>
      <c r="AK21" s="178">
        <f t="shared" si="14"/>
        <v>6</v>
      </c>
      <c r="AL21" s="178"/>
      <c r="AM21" s="178">
        <f t="shared" si="15"/>
        <v>0</v>
      </c>
      <c r="AN21" s="178"/>
      <c r="AO21" s="178">
        <f t="shared" si="16"/>
        <v>0</v>
      </c>
      <c r="AP21" s="178"/>
      <c r="AQ21" s="178">
        <f t="shared" si="17"/>
        <v>0</v>
      </c>
      <c r="AR21" s="178"/>
      <c r="AS21" s="178">
        <f t="shared" si="18"/>
        <v>0</v>
      </c>
      <c r="AT21" s="178"/>
      <c r="AU21" s="178">
        <f t="shared" si="19"/>
        <v>0</v>
      </c>
      <c r="AV21" s="178"/>
      <c r="AW21" s="178">
        <f t="shared" si="20"/>
        <v>0</v>
      </c>
      <c r="AX21" s="179">
        <f t="shared" si="21"/>
        <v>6</v>
      </c>
      <c r="AY21" s="190">
        <f t="shared" si="22"/>
        <v>18</v>
      </c>
      <c r="AZ21" s="191">
        <f t="shared" si="23"/>
        <v>175</v>
      </c>
    </row>
    <row r="22" spans="1:52" s="52" customFormat="1" x14ac:dyDescent="0.2">
      <c r="A22" s="187">
        <v>17</v>
      </c>
      <c r="B22" s="182" t="s">
        <v>275</v>
      </c>
      <c r="C22" s="183">
        <v>24985</v>
      </c>
      <c r="D22" s="184" t="s">
        <v>38</v>
      </c>
      <c r="E22" s="185" t="s">
        <v>28</v>
      </c>
      <c r="F22" s="186" t="s">
        <v>38</v>
      </c>
      <c r="G22" s="187">
        <v>14</v>
      </c>
      <c r="H22" s="178">
        <f t="shared" si="0"/>
        <v>84</v>
      </c>
      <c r="I22" s="178"/>
      <c r="J22" s="178">
        <f t="shared" si="1"/>
        <v>0</v>
      </c>
      <c r="K22" s="178">
        <v>16</v>
      </c>
      <c r="L22" s="178">
        <f t="shared" si="2"/>
        <v>36</v>
      </c>
      <c r="M22" s="188"/>
      <c r="N22" s="178">
        <f t="shared" si="3"/>
        <v>0</v>
      </c>
      <c r="O22" s="188">
        <v>5</v>
      </c>
      <c r="P22" s="188">
        <f t="shared" si="4"/>
        <v>10</v>
      </c>
      <c r="Q22" s="188">
        <v>7</v>
      </c>
      <c r="R22" s="188">
        <f t="shared" si="5"/>
        <v>21</v>
      </c>
      <c r="S22" s="189">
        <f t="shared" si="6"/>
        <v>151</v>
      </c>
      <c r="T22" s="187"/>
      <c r="U22" s="178">
        <f t="shared" si="7"/>
        <v>0</v>
      </c>
      <c r="V22" s="178"/>
      <c r="W22" s="178">
        <f t="shared" si="8"/>
        <v>0</v>
      </c>
      <c r="X22" s="178">
        <v>1</v>
      </c>
      <c r="Y22" s="178">
        <f t="shared" si="9"/>
        <v>3</v>
      </c>
      <c r="Z22" s="178"/>
      <c r="AA22" s="178">
        <f t="shared" si="10"/>
        <v>0</v>
      </c>
      <c r="AB22" s="189">
        <f t="shared" si="11"/>
        <v>3</v>
      </c>
      <c r="AC22" s="187"/>
      <c r="AD22" s="178"/>
      <c r="AE22" s="189"/>
      <c r="AF22" s="187">
        <v>1</v>
      </c>
      <c r="AG22" s="178">
        <f t="shared" si="12"/>
        <v>12</v>
      </c>
      <c r="AH22" s="178"/>
      <c r="AI22" s="178">
        <f t="shared" si="13"/>
        <v>0</v>
      </c>
      <c r="AJ22" s="178">
        <v>3</v>
      </c>
      <c r="AK22" s="178">
        <f t="shared" si="14"/>
        <v>9</v>
      </c>
      <c r="AL22" s="178"/>
      <c r="AM22" s="178">
        <f t="shared" si="15"/>
        <v>0</v>
      </c>
      <c r="AN22" s="178"/>
      <c r="AO22" s="178">
        <f t="shared" si="16"/>
        <v>0</v>
      </c>
      <c r="AP22" s="178"/>
      <c r="AQ22" s="178">
        <f t="shared" si="17"/>
        <v>0</v>
      </c>
      <c r="AR22" s="178"/>
      <c r="AS22" s="178">
        <f t="shared" si="18"/>
        <v>0</v>
      </c>
      <c r="AT22" s="178"/>
      <c r="AU22" s="178">
        <f t="shared" si="19"/>
        <v>0</v>
      </c>
      <c r="AV22" s="178"/>
      <c r="AW22" s="178">
        <f t="shared" si="20"/>
        <v>0</v>
      </c>
      <c r="AX22" s="179">
        <f t="shared" si="21"/>
        <v>9</v>
      </c>
      <c r="AY22" s="190">
        <f t="shared" si="22"/>
        <v>21</v>
      </c>
      <c r="AZ22" s="191">
        <f t="shared" si="23"/>
        <v>175</v>
      </c>
    </row>
    <row r="23" spans="1:52" s="52" customFormat="1" x14ac:dyDescent="0.2">
      <c r="A23" s="187">
        <v>18</v>
      </c>
      <c r="B23" s="182" t="s">
        <v>279</v>
      </c>
      <c r="C23" s="183">
        <v>25453</v>
      </c>
      <c r="D23" s="184" t="s">
        <v>38</v>
      </c>
      <c r="E23" s="185" t="s">
        <v>28</v>
      </c>
      <c r="F23" s="186" t="s">
        <v>38</v>
      </c>
      <c r="G23" s="187">
        <v>16</v>
      </c>
      <c r="H23" s="178">
        <f t="shared" si="0"/>
        <v>96</v>
      </c>
      <c r="I23" s="178"/>
      <c r="J23" s="178">
        <f t="shared" si="1"/>
        <v>0</v>
      </c>
      <c r="K23" s="178">
        <v>13</v>
      </c>
      <c r="L23" s="178">
        <f t="shared" si="2"/>
        <v>30</v>
      </c>
      <c r="M23" s="188"/>
      <c r="N23" s="178">
        <f t="shared" si="3"/>
        <v>0</v>
      </c>
      <c r="O23" s="188">
        <v>5</v>
      </c>
      <c r="P23" s="188">
        <f t="shared" si="4"/>
        <v>10</v>
      </c>
      <c r="Q23" s="188">
        <v>7</v>
      </c>
      <c r="R23" s="188">
        <f t="shared" si="5"/>
        <v>21</v>
      </c>
      <c r="S23" s="189">
        <f t="shared" si="6"/>
        <v>157</v>
      </c>
      <c r="T23" s="187"/>
      <c r="U23" s="178">
        <f t="shared" si="7"/>
        <v>0</v>
      </c>
      <c r="V23" s="178"/>
      <c r="W23" s="178">
        <f t="shared" si="8"/>
        <v>0</v>
      </c>
      <c r="X23" s="178"/>
      <c r="Y23" s="178">
        <f t="shared" si="9"/>
        <v>0</v>
      </c>
      <c r="Z23" s="178"/>
      <c r="AA23" s="178">
        <f t="shared" si="10"/>
        <v>0</v>
      </c>
      <c r="AB23" s="189">
        <f t="shared" si="11"/>
        <v>0</v>
      </c>
      <c r="AC23" s="187" t="s">
        <v>114</v>
      </c>
      <c r="AD23" s="178"/>
      <c r="AE23" s="189"/>
      <c r="AF23" s="187">
        <v>1</v>
      </c>
      <c r="AG23" s="178">
        <f t="shared" si="12"/>
        <v>12</v>
      </c>
      <c r="AH23" s="178"/>
      <c r="AI23" s="178">
        <f t="shared" si="13"/>
        <v>0</v>
      </c>
      <c r="AJ23" s="178">
        <v>2</v>
      </c>
      <c r="AK23" s="178">
        <f t="shared" si="14"/>
        <v>6</v>
      </c>
      <c r="AL23" s="178"/>
      <c r="AM23" s="178">
        <f t="shared" si="15"/>
        <v>0</v>
      </c>
      <c r="AN23" s="178"/>
      <c r="AO23" s="178">
        <f t="shared" si="16"/>
        <v>0</v>
      </c>
      <c r="AP23" s="178"/>
      <c r="AQ23" s="178">
        <f t="shared" si="17"/>
        <v>0</v>
      </c>
      <c r="AR23" s="178"/>
      <c r="AS23" s="178">
        <f t="shared" si="18"/>
        <v>0</v>
      </c>
      <c r="AT23" s="178"/>
      <c r="AU23" s="178">
        <f t="shared" si="19"/>
        <v>0</v>
      </c>
      <c r="AV23" s="178"/>
      <c r="AW23" s="178">
        <f t="shared" si="20"/>
        <v>0</v>
      </c>
      <c r="AX23" s="179">
        <f t="shared" si="21"/>
        <v>6</v>
      </c>
      <c r="AY23" s="190">
        <f t="shared" si="22"/>
        <v>18</v>
      </c>
      <c r="AZ23" s="191">
        <f t="shared" si="23"/>
        <v>175</v>
      </c>
    </row>
    <row r="24" spans="1:52" s="52" customFormat="1" x14ac:dyDescent="0.2">
      <c r="A24" s="187">
        <v>19</v>
      </c>
      <c r="B24" s="182" t="s">
        <v>322</v>
      </c>
      <c r="C24" s="183">
        <v>22192</v>
      </c>
      <c r="D24" s="184" t="s">
        <v>38</v>
      </c>
      <c r="E24" s="185" t="s">
        <v>28</v>
      </c>
      <c r="F24" s="186" t="s">
        <v>38</v>
      </c>
      <c r="G24" s="187">
        <v>16</v>
      </c>
      <c r="H24" s="178">
        <f t="shared" si="0"/>
        <v>96</v>
      </c>
      <c r="I24" s="178"/>
      <c r="J24" s="178">
        <f t="shared" si="1"/>
        <v>0</v>
      </c>
      <c r="K24" s="178">
        <v>14</v>
      </c>
      <c r="L24" s="178">
        <f t="shared" si="2"/>
        <v>32</v>
      </c>
      <c r="M24" s="188"/>
      <c r="N24" s="178">
        <f t="shared" si="3"/>
        <v>0</v>
      </c>
      <c r="O24" s="188">
        <v>5</v>
      </c>
      <c r="P24" s="188">
        <f t="shared" si="4"/>
        <v>10</v>
      </c>
      <c r="Q24" s="188">
        <v>7</v>
      </c>
      <c r="R24" s="188">
        <f t="shared" si="5"/>
        <v>21</v>
      </c>
      <c r="S24" s="189">
        <f t="shared" si="6"/>
        <v>159</v>
      </c>
      <c r="T24" s="187"/>
      <c r="U24" s="178">
        <f t="shared" si="7"/>
        <v>0</v>
      </c>
      <c r="V24" s="178"/>
      <c r="W24" s="178">
        <f t="shared" si="8"/>
        <v>0</v>
      </c>
      <c r="X24" s="178"/>
      <c r="Y24" s="178">
        <f t="shared" si="9"/>
        <v>0</v>
      </c>
      <c r="Z24" s="178"/>
      <c r="AA24" s="178">
        <f t="shared" si="10"/>
        <v>0</v>
      </c>
      <c r="AB24" s="189">
        <f t="shared" si="11"/>
        <v>0</v>
      </c>
      <c r="AC24" s="187"/>
      <c r="AD24" s="178"/>
      <c r="AE24" s="189"/>
      <c r="AF24" s="187">
        <v>1</v>
      </c>
      <c r="AG24" s="178">
        <f t="shared" si="12"/>
        <v>12</v>
      </c>
      <c r="AH24" s="178"/>
      <c r="AI24" s="178">
        <f t="shared" si="13"/>
        <v>0</v>
      </c>
      <c r="AJ24" s="178">
        <v>1</v>
      </c>
      <c r="AK24" s="178">
        <f t="shared" si="14"/>
        <v>3</v>
      </c>
      <c r="AL24" s="178"/>
      <c r="AM24" s="178">
        <f t="shared" si="15"/>
        <v>0</v>
      </c>
      <c r="AN24" s="178"/>
      <c r="AO24" s="178">
        <f t="shared" si="16"/>
        <v>0</v>
      </c>
      <c r="AP24" s="178"/>
      <c r="AQ24" s="178">
        <f t="shared" si="17"/>
        <v>0</v>
      </c>
      <c r="AR24" s="178"/>
      <c r="AS24" s="178">
        <f t="shared" si="18"/>
        <v>0</v>
      </c>
      <c r="AT24" s="178"/>
      <c r="AU24" s="178">
        <f t="shared" si="19"/>
        <v>0</v>
      </c>
      <c r="AV24" s="178"/>
      <c r="AW24" s="178">
        <f t="shared" si="20"/>
        <v>0</v>
      </c>
      <c r="AX24" s="179">
        <f t="shared" si="21"/>
        <v>3</v>
      </c>
      <c r="AY24" s="190">
        <f t="shared" si="22"/>
        <v>15</v>
      </c>
      <c r="AZ24" s="191">
        <f t="shared" si="23"/>
        <v>174</v>
      </c>
    </row>
    <row r="25" spans="1:52" s="52" customFormat="1" x14ac:dyDescent="0.2">
      <c r="A25" s="187">
        <v>20</v>
      </c>
      <c r="B25" s="182" t="s">
        <v>276</v>
      </c>
      <c r="C25" s="183">
        <v>24849</v>
      </c>
      <c r="D25" s="184" t="s">
        <v>38</v>
      </c>
      <c r="E25" s="185" t="s">
        <v>28</v>
      </c>
      <c r="F25" s="186" t="s">
        <v>38</v>
      </c>
      <c r="G25" s="187">
        <v>16</v>
      </c>
      <c r="H25" s="178">
        <f t="shared" si="0"/>
        <v>96</v>
      </c>
      <c r="I25" s="178"/>
      <c r="J25" s="178">
        <f t="shared" si="1"/>
        <v>0</v>
      </c>
      <c r="K25" s="178">
        <v>14</v>
      </c>
      <c r="L25" s="178">
        <f t="shared" si="2"/>
        <v>32</v>
      </c>
      <c r="M25" s="188"/>
      <c r="N25" s="178">
        <f t="shared" si="3"/>
        <v>0</v>
      </c>
      <c r="O25" s="188">
        <v>5</v>
      </c>
      <c r="P25" s="188">
        <f t="shared" si="4"/>
        <v>10</v>
      </c>
      <c r="Q25" s="188">
        <v>7</v>
      </c>
      <c r="R25" s="188">
        <f t="shared" si="5"/>
        <v>21</v>
      </c>
      <c r="S25" s="189">
        <f t="shared" si="6"/>
        <v>159</v>
      </c>
      <c r="T25" s="187"/>
      <c r="U25" s="178">
        <f t="shared" si="7"/>
        <v>0</v>
      </c>
      <c r="V25" s="178"/>
      <c r="W25" s="178">
        <f t="shared" si="8"/>
        <v>0</v>
      </c>
      <c r="X25" s="178"/>
      <c r="Y25" s="178">
        <f t="shared" si="9"/>
        <v>0</v>
      </c>
      <c r="Z25" s="178"/>
      <c r="AA25" s="178">
        <f t="shared" si="10"/>
        <v>0</v>
      </c>
      <c r="AB25" s="189">
        <f t="shared" si="11"/>
        <v>0</v>
      </c>
      <c r="AC25" s="187"/>
      <c r="AD25" s="178"/>
      <c r="AE25" s="189"/>
      <c r="AF25" s="187">
        <v>1</v>
      </c>
      <c r="AG25" s="178">
        <f t="shared" si="12"/>
        <v>12</v>
      </c>
      <c r="AH25" s="178"/>
      <c r="AI25" s="178">
        <f t="shared" si="13"/>
        <v>0</v>
      </c>
      <c r="AJ25" s="178">
        <v>1</v>
      </c>
      <c r="AK25" s="178">
        <f t="shared" si="14"/>
        <v>3</v>
      </c>
      <c r="AL25" s="178"/>
      <c r="AM25" s="178">
        <f t="shared" si="15"/>
        <v>0</v>
      </c>
      <c r="AN25" s="178"/>
      <c r="AO25" s="178">
        <f t="shared" si="16"/>
        <v>0</v>
      </c>
      <c r="AP25" s="178"/>
      <c r="AQ25" s="178">
        <f t="shared" si="17"/>
        <v>0</v>
      </c>
      <c r="AR25" s="178"/>
      <c r="AS25" s="178">
        <f t="shared" si="18"/>
        <v>0</v>
      </c>
      <c r="AT25" s="178"/>
      <c r="AU25" s="178">
        <f t="shared" si="19"/>
        <v>0</v>
      </c>
      <c r="AV25" s="178"/>
      <c r="AW25" s="178">
        <f t="shared" si="20"/>
        <v>0</v>
      </c>
      <c r="AX25" s="179">
        <f t="shared" si="21"/>
        <v>3</v>
      </c>
      <c r="AY25" s="190">
        <f t="shared" si="22"/>
        <v>15</v>
      </c>
      <c r="AZ25" s="191">
        <f t="shared" si="23"/>
        <v>174</v>
      </c>
    </row>
    <row r="26" spans="1:52" s="52" customFormat="1" x14ac:dyDescent="0.2">
      <c r="A26" s="187">
        <v>21</v>
      </c>
      <c r="B26" s="182" t="s">
        <v>228</v>
      </c>
      <c r="C26" s="183">
        <v>22955</v>
      </c>
      <c r="D26" s="184" t="s">
        <v>229</v>
      </c>
      <c r="E26" s="185" t="s">
        <v>28</v>
      </c>
      <c r="F26" s="186" t="s">
        <v>38</v>
      </c>
      <c r="G26" s="187">
        <v>16</v>
      </c>
      <c r="H26" s="178">
        <f t="shared" si="0"/>
        <v>96</v>
      </c>
      <c r="I26" s="178"/>
      <c r="J26" s="178">
        <f t="shared" si="1"/>
        <v>0</v>
      </c>
      <c r="K26" s="178">
        <v>18</v>
      </c>
      <c r="L26" s="178">
        <f t="shared" si="2"/>
        <v>40</v>
      </c>
      <c r="M26" s="188"/>
      <c r="N26" s="178">
        <f t="shared" si="3"/>
        <v>0</v>
      </c>
      <c r="O26" s="188">
        <v>3</v>
      </c>
      <c r="P26" s="188">
        <f t="shared" si="4"/>
        <v>6</v>
      </c>
      <c r="Q26" s="188">
        <v>5</v>
      </c>
      <c r="R26" s="188">
        <f t="shared" si="5"/>
        <v>15</v>
      </c>
      <c r="S26" s="189">
        <f t="shared" si="6"/>
        <v>157</v>
      </c>
      <c r="T26" s="187"/>
      <c r="U26" s="178">
        <f t="shared" si="7"/>
        <v>0</v>
      </c>
      <c r="V26" s="178"/>
      <c r="W26" s="178">
        <f t="shared" si="8"/>
        <v>0</v>
      </c>
      <c r="X26" s="178"/>
      <c r="Y26" s="178">
        <f t="shared" si="9"/>
        <v>0</v>
      </c>
      <c r="Z26" s="178"/>
      <c r="AA26" s="178">
        <f t="shared" si="10"/>
        <v>0</v>
      </c>
      <c r="AB26" s="189">
        <f t="shared" si="11"/>
        <v>0</v>
      </c>
      <c r="AC26" s="187"/>
      <c r="AD26" s="178"/>
      <c r="AE26" s="189"/>
      <c r="AF26" s="187">
        <v>1</v>
      </c>
      <c r="AG26" s="178">
        <f t="shared" si="12"/>
        <v>12</v>
      </c>
      <c r="AH26" s="178"/>
      <c r="AI26" s="178">
        <f t="shared" si="13"/>
        <v>0</v>
      </c>
      <c r="AJ26" s="178">
        <v>1</v>
      </c>
      <c r="AK26" s="178">
        <f t="shared" si="14"/>
        <v>3</v>
      </c>
      <c r="AL26" s="178"/>
      <c r="AM26" s="178">
        <f t="shared" si="15"/>
        <v>0</v>
      </c>
      <c r="AN26" s="178"/>
      <c r="AO26" s="178">
        <f t="shared" si="16"/>
        <v>0</v>
      </c>
      <c r="AP26" s="178"/>
      <c r="AQ26" s="178">
        <f t="shared" si="17"/>
        <v>0</v>
      </c>
      <c r="AR26" s="178"/>
      <c r="AS26" s="178">
        <f t="shared" si="18"/>
        <v>0</v>
      </c>
      <c r="AT26" s="178"/>
      <c r="AU26" s="178">
        <f t="shared" si="19"/>
        <v>0</v>
      </c>
      <c r="AV26" s="178"/>
      <c r="AW26" s="178">
        <f t="shared" si="20"/>
        <v>0</v>
      </c>
      <c r="AX26" s="179">
        <f t="shared" si="21"/>
        <v>3</v>
      </c>
      <c r="AY26" s="190">
        <f t="shared" si="22"/>
        <v>15</v>
      </c>
      <c r="AZ26" s="191">
        <f t="shared" si="23"/>
        <v>172</v>
      </c>
    </row>
    <row r="27" spans="1:52" s="52" customFormat="1" x14ac:dyDescent="0.2">
      <c r="A27" s="187">
        <v>22</v>
      </c>
      <c r="B27" s="182" t="s">
        <v>230</v>
      </c>
      <c r="C27" s="183">
        <v>22447</v>
      </c>
      <c r="D27" s="184" t="s">
        <v>38</v>
      </c>
      <c r="E27" s="185" t="s">
        <v>28</v>
      </c>
      <c r="F27" s="186" t="s">
        <v>38</v>
      </c>
      <c r="G27" s="187">
        <v>14</v>
      </c>
      <c r="H27" s="178">
        <f t="shared" si="0"/>
        <v>84</v>
      </c>
      <c r="I27" s="178"/>
      <c r="J27" s="178">
        <f t="shared" si="1"/>
        <v>0</v>
      </c>
      <c r="K27" s="178">
        <v>20</v>
      </c>
      <c r="L27" s="178">
        <f t="shared" si="2"/>
        <v>44</v>
      </c>
      <c r="M27" s="188"/>
      <c r="N27" s="178">
        <f t="shared" si="3"/>
        <v>0</v>
      </c>
      <c r="O27" s="188">
        <v>5</v>
      </c>
      <c r="P27" s="188">
        <f t="shared" si="4"/>
        <v>10</v>
      </c>
      <c r="Q27" s="188">
        <v>6</v>
      </c>
      <c r="R27" s="188">
        <f t="shared" si="5"/>
        <v>18</v>
      </c>
      <c r="S27" s="189">
        <f t="shared" si="6"/>
        <v>156</v>
      </c>
      <c r="T27" s="187"/>
      <c r="U27" s="178">
        <f t="shared" si="7"/>
        <v>0</v>
      </c>
      <c r="V27" s="178"/>
      <c r="W27" s="178">
        <f t="shared" si="8"/>
        <v>0</v>
      </c>
      <c r="X27" s="178"/>
      <c r="Y27" s="178">
        <f t="shared" si="9"/>
        <v>0</v>
      </c>
      <c r="Z27" s="178"/>
      <c r="AA27" s="178">
        <f t="shared" si="10"/>
        <v>0</v>
      </c>
      <c r="AB27" s="189">
        <f t="shared" si="11"/>
        <v>0</v>
      </c>
      <c r="AC27" s="187"/>
      <c r="AD27" s="178"/>
      <c r="AE27" s="189"/>
      <c r="AF27" s="187">
        <v>1</v>
      </c>
      <c r="AG27" s="178">
        <f t="shared" si="12"/>
        <v>12</v>
      </c>
      <c r="AH27" s="178"/>
      <c r="AI27" s="178">
        <f t="shared" si="13"/>
        <v>0</v>
      </c>
      <c r="AJ27" s="178">
        <v>1</v>
      </c>
      <c r="AK27" s="178">
        <f t="shared" si="14"/>
        <v>3</v>
      </c>
      <c r="AL27" s="178"/>
      <c r="AM27" s="178">
        <f t="shared" si="15"/>
        <v>0</v>
      </c>
      <c r="AN27" s="178"/>
      <c r="AO27" s="178">
        <f t="shared" si="16"/>
        <v>0</v>
      </c>
      <c r="AP27" s="178"/>
      <c r="AQ27" s="178">
        <f t="shared" si="17"/>
        <v>0</v>
      </c>
      <c r="AR27" s="178"/>
      <c r="AS27" s="178">
        <f t="shared" si="18"/>
        <v>0</v>
      </c>
      <c r="AT27" s="178"/>
      <c r="AU27" s="178">
        <f t="shared" si="19"/>
        <v>0</v>
      </c>
      <c r="AV27" s="178"/>
      <c r="AW27" s="178">
        <f t="shared" si="20"/>
        <v>0</v>
      </c>
      <c r="AX27" s="179">
        <f t="shared" si="21"/>
        <v>3</v>
      </c>
      <c r="AY27" s="190">
        <f t="shared" si="22"/>
        <v>15</v>
      </c>
      <c r="AZ27" s="191">
        <f t="shared" si="23"/>
        <v>171</v>
      </c>
    </row>
    <row r="28" spans="1:52" s="52" customFormat="1" x14ac:dyDescent="0.2">
      <c r="A28" s="187">
        <v>23</v>
      </c>
      <c r="B28" s="182" t="s">
        <v>236</v>
      </c>
      <c r="C28" s="183">
        <v>23958</v>
      </c>
      <c r="D28" s="184" t="s">
        <v>38</v>
      </c>
      <c r="E28" s="185" t="s">
        <v>28</v>
      </c>
      <c r="F28" s="186" t="s">
        <v>38</v>
      </c>
      <c r="G28" s="187">
        <v>15</v>
      </c>
      <c r="H28" s="178">
        <f t="shared" si="0"/>
        <v>90</v>
      </c>
      <c r="I28" s="178"/>
      <c r="J28" s="178">
        <f t="shared" si="1"/>
        <v>0</v>
      </c>
      <c r="K28" s="178">
        <v>17</v>
      </c>
      <c r="L28" s="178">
        <f t="shared" si="2"/>
        <v>38</v>
      </c>
      <c r="M28" s="188"/>
      <c r="N28" s="178">
        <f t="shared" si="3"/>
        <v>0</v>
      </c>
      <c r="O28" s="188">
        <v>5</v>
      </c>
      <c r="P28" s="188">
        <f t="shared" si="4"/>
        <v>10</v>
      </c>
      <c r="Q28" s="188">
        <v>6</v>
      </c>
      <c r="R28" s="188">
        <f t="shared" si="5"/>
        <v>18</v>
      </c>
      <c r="S28" s="189">
        <f t="shared" si="6"/>
        <v>156</v>
      </c>
      <c r="T28" s="187"/>
      <c r="U28" s="178">
        <f t="shared" si="7"/>
        <v>0</v>
      </c>
      <c r="V28" s="178"/>
      <c r="W28" s="178">
        <f t="shared" si="8"/>
        <v>0</v>
      </c>
      <c r="X28" s="178"/>
      <c r="Y28" s="178">
        <f t="shared" si="9"/>
        <v>0</v>
      </c>
      <c r="Z28" s="178"/>
      <c r="AA28" s="178">
        <f t="shared" si="10"/>
        <v>0</v>
      </c>
      <c r="AB28" s="189">
        <f t="shared" si="11"/>
        <v>0</v>
      </c>
      <c r="AC28" s="187"/>
      <c r="AD28" s="178"/>
      <c r="AE28" s="189"/>
      <c r="AF28" s="187">
        <v>1</v>
      </c>
      <c r="AG28" s="178">
        <f t="shared" si="12"/>
        <v>12</v>
      </c>
      <c r="AH28" s="178"/>
      <c r="AI28" s="178">
        <f t="shared" si="13"/>
        <v>0</v>
      </c>
      <c r="AJ28" s="178">
        <v>1</v>
      </c>
      <c r="AK28" s="178">
        <f t="shared" si="14"/>
        <v>3</v>
      </c>
      <c r="AL28" s="178"/>
      <c r="AM28" s="178">
        <f t="shared" si="15"/>
        <v>0</v>
      </c>
      <c r="AN28" s="178"/>
      <c r="AO28" s="178">
        <f t="shared" si="16"/>
        <v>0</v>
      </c>
      <c r="AP28" s="178"/>
      <c r="AQ28" s="178">
        <f t="shared" si="17"/>
        <v>0</v>
      </c>
      <c r="AR28" s="178"/>
      <c r="AS28" s="178">
        <f t="shared" si="18"/>
        <v>0</v>
      </c>
      <c r="AT28" s="178"/>
      <c r="AU28" s="178">
        <f t="shared" si="19"/>
        <v>0</v>
      </c>
      <c r="AV28" s="178"/>
      <c r="AW28" s="178">
        <f t="shared" si="20"/>
        <v>0</v>
      </c>
      <c r="AX28" s="179">
        <f t="shared" si="21"/>
        <v>3</v>
      </c>
      <c r="AY28" s="190">
        <f t="shared" si="22"/>
        <v>15</v>
      </c>
      <c r="AZ28" s="191">
        <f t="shared" si="23"/>
        <v>171</v>
      </c>
    </row>
    <row r="29" spans="1:52" s="52" customFormat="1" x14ac:dyDescent="0.2">
      <c r="A29" s="187">
        <v>24</v>
      </c>
      <c r="B29" s="182" t="s">
        <v>222</v>
      </c>
      <c r="C29" s="183">
        <v>24195</v>
      </c>
      <c r="D29" s="184" t="s">
        <v>38</v>
      </c>
      <c r="E29" s="185" t="s">
        <v>28</v>
      </c>
      <c r="F29" s="186" t="s">
        <v>38</v>
      </c>
      <c r="G29" s="187">
        <v>16</v>
      </c>
      <c r="H29" s="178">
        <f t="shared" si="0"/>
        <v>96</v>
      </c>
      <c r="I29" s="178"/>
      <c r="J29" s="178">
        <f t="shared" si="1"/>
        <v>0</v>
      </c>
      <c r="K29" s="178">
        <v>9</v>
      </c>
      <c r="L29" s="178">
        <f t="shared" si="2"/>
        <v>22</v>
      </c>
      <c r="M29" s="188"/>
      <c r="N29" s="178">
        <f t="shared" si="3"/>
        <v>0</v>
      </c>
      <c r="O29" s="188">
        <v>5</v>
      </c>
      <c r="P29" s="188">
        <f t="shared" si="4"/>
        <v>10</v>
      </c>
      <c r="Q29" s="188">
        <v>7</v>
      </c>
      <c r="R29" s="188">
        <f t="shared" si="5"/>
        <v>21</v>
      </c>
      <c r="S29" s="189">
        <f t="shared" si="6"/>
        <v>149</v>
      </c>
      <c r="T29" s="187"/>
      <c r="U29" s="178">
        <f t="shared" si="7"/>
        <v>0</v>
      </c>
      <c r="V29" s="178"/>
      <c r="W29" s="178">
        <f t="shared" si="8"/>
        <v>0</v>
      </c>
      <c r="X29" s="178"/>
      <c r="Y29" s="178">
        <f t="shared" si="9"/>
        <v>0</v>
      </c>
      <c r="Z29" s="178"/>
      <c r="AA29" s="178">
        <f t="shared" si="10"/>
        <v>0</v>
      </c>
      <c r="AB29" s="189">
        <f t="shared" si="11"/>
        <v>0</v>
      </c>
      <c r="AC29" s="187"/>
      <c r="AD29" s="178"/>
      <c r="AE29" s="189"/>
      <c r="AF29" s="187">
        <v>1</v>
      </c>
      <c r="AG29" s="178">
        <f t="shared" si="12"/>
        <v>12</v>
      </c>
      <c r="AH29" s="178"/>
      <c r="AI29" s="178">
        <f t="shared" si="13"/>
        <v>0</v>
      </c>
      <c r="AJ29" s="178">
        <v>1</v>
      </c>
      <c r="AK29" s="178">
        <f t="shared" si="14"/>
        <v>3</v>
      </c>
      <c r="AL29" s="178"/>
      <c r="AM29" s="178">
        <f t="shared" si="15"/>
        <v>0</v>
      </c>
      <c r="AN29" s="178">
        <v>1</v>
      </c>
      <c r="AO29" s="178">
        <f t="shared" si="16"/>
        <v>5</v>
      </c>
      <c r="AP29" s="178"/>
      <c r="AQ29" s="178">
        <f t="shared" si="17"/>
        <v>0</v>
      </c>
      <c r="AR29" s="178">
        <v>1</v>
      </c>
      <c r="AS29" s="178">
        <f t="shared" si="18"/>
        <v>1</v>
      </c>
      <c r="AT29" s="178"/>
      <c r="AU29" s="178">
        <f t="shared" si="19"/>
        <v>0</v>
      </c>
      <c r="AV29" s="178"/>
      <c r="AW29" s="178">
        <f t="shared" si="20"/>
        <v>0</v>
      </c>
      <c r="AX29" s="179">
        <f t="shared" si="21"/>
        <v>9</v>
      </c>
      <c r="AY29" s="190">
        <f t="shared" si="22"/>
        <v>21</v>
      </c>
      <c r="AZ29" s="191">
        <f t="shared" si="23"/>
        <v>170</v>
      </c>
    </row>
    <row r="30" spans="1:52" s="52" customFormat="1" x14ac:dyDescent="0.2">
      <c r="A30" s="187">
        <v>25</v>
      </c>
      <c r="B30" s="182" t="s">
        <v>243</v>
      </c>
      <c r="C30" s="183">
        <v>24739</v>
      </c>
      <c r="D30" s="184" t="s">
        <v>38</v>
      </c>
      <c r="E30" s="185" t="s">
        <v>28</v>
      </c>
      <c r="F30" s="186" t="s">
        <v>38</v>
      </c>
      <c r="G30" s="187">
        <v>15</v>
      </c>
      <c r="H30" s="178">
        <f t="shared" si="0"/>
        <v>90</v>
      </c>
      <c r="I30" s="178"/>
      <c r="J30" s="178">
        <f t="shared" si="1"/>
        <v>0</v>
      </c>
      <c r="K30" s="178">
        <v>15</v>
      </c>
      <c r="L30" s="178">
        <f t="shared" si="2"/>
        <v>34</v>
      </c>
      <c r="M30" s="188"/>
      <c r="N30" s="178">
        <f t="shared" si="3"/>
        <v>0</v>
      </c>
      <c r="O30" s="188">
        <v>5</v>
      </c>
      <c r="P30" s="188">
        <f t="shared" si="4"/>
        <v>10</v>
      </c>
      <c r="Q30" s="188">
        <v>6</v>
      </c>
      <c r="R30" s="188">
        <f t="shared" si="5"/>
        <v>18</v>
      </c>
      <c r="S30" s="189">
        <f t="shared" si="6"/>
        <v>152</v>
      </c>
      <c r="T30" s="187"/>
      <c r="U30" s="178">
        <f t="shared" si="7"/>
        <v>0</v>
      </c>
      <c r="V30" s="178"/>
      <c r="W30" s="178">
        <f t="shared" si="8"/>
        <v>0</v>
      </c>
      <c r="X30" s="178"/>
      <c r="Y30" s="178">
        <f t="shared" si="9"/>
        <v>0</v>
      </c>
      <c r="Z30" s="178"/>
      <c r="AA30" s="178">
        <f t="shared" si="10"/>
        <v>0</v>
      </c>
      <c r="AB30" s="189">
        <f t="shared" si="11"/>
        <v>0</v>
      </c>
      <c r="AC30" s="187"/>
      <c r="AD30" s="178"/>
      <c r="AE30" s="189"/>
      <c r="AF30" s="187">
        <v>1</v>
      </c>
      <c r="AG30" s="178">
        <f t="shared" si="12"/>
        <v>12</v>
      </c>
      <c r="AH30" s="178"/>
      <c r="AI30" s="178">
        <f t="shared" si="13"/>
        <v>0</v>
      </c>
      <c r="AJ30" s="178">
        <v>1</v>
      </c>
      <c r="AK30" s="178">
        <f t="shared" si="14"/>
        <v>3</v>
      </c>
      <c r="AL30" s="178"/>
      <c r="AM30" s="178">
        <f t="shared" si="15"/>
        <v>0</v>
      </c>
      <c r="AN30" s="178"/>
      <c r="AO30" s="178">
        <f t="shared" si="16"/>
        <v>0</v>
      </c>
      <c r="AP30" s="178"/>
      <c r="AQ30" s="178">
        <f t="shared" si="17"/>
        <v>0</v>
      </c>
      <c r="AR30" s="178">
        <v>1</v>
      </c>
      <c r="AS30" s="178">
        <f t="shared" si="18"/>
        <v>1</v>
      </c>
      <c r="AT30" s="178"/>
      <c r="AU30" s="178">
        <f t="shared" si="19"/>
        <v>0</v>
      </c>
      <c r="AV30" s="178"/>
      <c r="AW30" s="178">
        <f t="shared" si="20"/>
        <v>0</v>
      </c>
      <c r="AX30" s="179">
        <f t="shared" si="21"/>
        <v>4</v>
      </c>
      <c r="AY30" s="190">
        <f t="shared" si="22"/>
        <v>16</v>
      </c>
      <c r="AZ30" s="191">
        <f t="shared" si="23"/>
        <v>168</v>
      </c>
    </row>
    <row r="31" spans="1:52" s="52" customFormat="1" x14ac:dyDescent="0.2">
      <c r="A31" s="187">
        <v>26</v>
      </c>
      <c r="B31" s="182" t="s">
        <v>287</v>
      </c>
      <c r="C31" s="183">
        <v>22857</v>
      </c>
      <c r="D31" s="184" t="s">
        <v>38</v>
      </c>
      <c r="E31" s="185" t="s">
        <v>28</v>
      </c>
      <c r="F31" s="186" t="s">
        <v>38</v>
      </c>
      <c r="G31" s="187">
        <v>14</v>
      </c>
      <c r="H31" s="178">
        <f t="shared" si="0"/>
        <v>84</v>
      </c>
      <c r="I31" s="178"/>
      <c r="J31" s="178">
        <f t="shared" si="1"/>
        <v>0</v>
      </c>
      <c r="K31" s="178">
        <v>15</v>
      </c>
      <c r="L31" s="178">
        <f t="shared" si="2"/>
        <v>34</v>
      </c>
      <c r="M31" s="188"/>
      <c r="N31" s="178">
        <f t="shared" si="3"/>
        <v>0</v>
      </c>
      <c r="O31" s="188">
        <v>5</v>
      </c>
      <c r="P31" s="188">
        <f t="shared" si="4"/>
        <v>10</v>
      </c>
      <c r="Q31" s="188">
        <v>7</v>
      </c>
      <c r="R31" s="188">
        <f t="shared" si="5"/>
        <v>21</v>
      </c>
      <c r="S31" s="189">
        <f t="shared" si="6"/>
        <v>149</v>
      </c>
      <c r="T31" s="187"/>
      <c r="U31" s="178">
        <f t="shared" si="7"/>
        <v>0</v>
      </c>
      <c r="V31" s="178"/>
      <c r="W31" s="178">
        <f t="shared" si="8"/>
        <v>0</v>
      </c>
      <c r="X31" s="178"/>
      <c r="Y31" s="178">
        <f t="shared" si="9"/>
        <v>0</v>
      </c>
      <c r="Z31" s="178"/>
      <c r="AA31" s="178">
        <f t="shared" si="10"/>
        <v>0</v>
      </c>
      <c r="AB31" s="189">
        <f t="shared" si="11"/>
        <v>0</v>
      </c>
      <c r="AC31" s="187"/>
      <c r="AD31" s="178"/>
      <c r="AE31" s="189"/>
      <c r="AF31" s="187">
        <v>1</v>
      </c>
      <c r="AG31" s="178">
        <f t="shared" si="12"/>
        <v>12</v>
      </c>
      <c r="AH31" s="178"/>
      <c r="AI31" s="178">
        <f t="shared" si="13"/>
        <v>0</v>
      </c>
      <c r="AJ31" s="178">
        <v>2</v>
      </c>
      <c r="AK31" s="178">
        <f t="shared" si="14"/>
        <v>6</v>
      </c>
      <c r="AL31" s="178"/>
      <c r="AM31" s="178">
        <f t="shared" si="15"/>
        <v>0</v>
      </c>
      <c r="AN31" s="178"/>
      <c r="AO31" s="178">
        <f t="shared" si="16"/>
        <v>0</v>
      </c>
      <c r="AP31" s="178"/>
      <c r="AQ31" s="178">
        <f t="shared" si="17"/>
        <v>0</v>
      </c>
      <c r="AR31" s="178"/>
      <c r="AS31" s="178">
        <f t="shared" si="18"/>
        <v>0</v>
      </c>
      <c r="AT31" s="178"/>
      <c r="AU31" s="178">
        <f t="shared" si="19"/>
        <v>0</v>
      </c>
      <c r="AV31" s="178"/>
      <c r="AW31" s="178">
        <f t="shared" si="20"/>
        <v>0</v>
      </c>
      <c r="AX31" s="179">
        <f t="shared" si="21"/>
        <v>6</v>
      </c>
      <c r="AY31" s="190">
        <f t="shared" si="22"/>
        <v>18</v>
      </c>
      <c r="AZ31" s="191">
        <f t="shared" si="23"/>
        <v>167</v>
      </c>
    </row>
    <row r="32" spans="1:52" s="52" customFormat="1" x14ac:dyDescent="0.2">
      <c r="A32" s="187">
        <v>27</v>
      </c>
      <c r="B32" s="182" t="s">
        <v>277</v>
      </c>
      <c r="C32" s="183">
        <v>23558</v>
      </c>
      <c r="D32" s="184" t="s">
        <v>38</v>
      </c>
      <c r="E32" s="185" t="s">
        <v>28</v>
      </c>
      <c r="F32" s="186" t="s">
        <v>38</v>
      </c>
      <c r="G32" s="187">
        <v>15</v>
      </c>
      <c r="H32" s="178">
        <f t="shared" si="0"/>
        <v>90</v>
      </c>
      <c r="I32" s="178"/>
      <c r="J32" s="178">
        <f t="shared" si="1"/>
        <v>0</v>
      </c>
      <c r="K32" s="178">
        <v>16</v>
      </c>
      <c r="L32" s="178">
        <f t="shared" si="2"/>
        <v>36</v>
      </c>
      <c r="M32" s="188"/>
      <c r="N32" s="178">
        <f t="shared" si="3"/>
        <v>0</v>
      </c>
      <c r="O32" s="188">
        <v>5</v>
      </c>
      <c r="P32" s="188">
        <f t="shared" si="4"/>
        <v>10</v>
      </c>
      <c r="Q32" s="188">
        <v>6</v>
      </c>
      <c r="R32" s="188">
        <f t="shared" si="5"/>
        <v>18</v>
      </c>
      <c r="S32" s="189">
        <f t="shared" si="6"/>
        <v>154</v>
      </c>
      <c r="T32" s="187"/>
      <c r="U32" s="178">
        <f t="shared" si="7"/>
        <v>0</v>
      </c>
      <c r="V32" s="178"/>
      <c r="W32" s="178">
        <f t="shared" si="8"/>
        <v>0</v>
      </c>
      <c r="X32" s="178"/>
      <c r="Y32" s="178">
        <f t="shared" si="9"/>
        <v>0</v>
      </c>
      <c r="Z32" s="178"/>
      <c r="AA32" s="178">
        <f t="shared" si="10"/>
        <v>0</v>
      </c>
      <c r="AB32" s="189">
        <f t="shared" si="11"/>
        <v>0</v>
      </c>
      <c r="AC32" s="187" t="s">
        <v>114</v>
      </c>
      <c r="AD32" s="178"/>
      <c r="AE32" s="189"/>
      <c r="AF32" s="187">
        <v>1</v>
      </c>
      <c r="AG32" s="178">
        <f t="shared" si="12"/>
        <v>12</v>
      </c>
      <c r="AH32" s="178"/>
      <c r="AI32" s="178">
        <f t="shared" si="13"/>
        <v>0</v>
      </c>
      <c r="AJ32" s="178"/>
      <c r="AK32" s="178">
        <f t="shared" si="14"/>
        <v>0</v>
      </c>
      <c r="AL32" s="178"/>
      <c r="AM32" s="178">
        <f t="shared" si="15"/>
        <v>0</v>
      </c>
      <c r="AN32" s="178"/>
      <c r="AO32" s="178">
        <f t="shared" si="16"/>
        <v>0</v>
      </c>
      <c r="AP32" s="178"/>
      <c r="AQ32" s="178">
        <f t="shared" si="17"/>
        <v>0</v>
      </c>
      <c r="AR32" s="178"/>
      <c r="AS32" s="178">
        <f t="shared" si="18"/>
        <v>0</v>
      </c>
      <c r="AT32" s="178"/>
      <c r="AU32" s="178">
        <f t="shared" si="19"/>
        <v>0</v>
      </c>
      <c r="AV32" s="178"/>
      <c r="AW32" s="178">
        <f t="shared" si="20"/>
        <v>0</v>
      </c>
      <c r="AX32" s="179">
        <f t="shared" si="21"/>
        <v>0</v>
      </c>
      <c r="AY32" s="190">
        <f t="shared" si="22"/>
        <v>12</v>
      </c>
      <c r="AZ32" s="191">
        <f t="shared" si="23"/>
        <v>166</v>
      </c>
    </row>
    <row r="33" spans="1:52" s="52" customFormat="1" x14ac:dyDescent="0.2">
      <c r="A33" s="187">
        <v>28</v>
      </c>
      <c r="B33" s="182" t="s">
        <v>238</v>
      </c>
      <c r="C33" s="183">
        <v>22108</v>
      </c>
      <c r="D33" s="184" t="s">
        <v>239</v>
      </c>
      <c r="E33" s="185" t="s">
        <v>28</v>
      </c>
      <c r="F33" s="186" t="s">
        <v>38</v>
      </c>
      <c r="G33" s="187">
        <v>16</v>
      </c>
      <c r="H33" s="178">
        <f t="shared" si="0"/>
        <v>96</v>
      </c>
      <c r="I33" s="178"/>
      <c r="J33" s="178">
        <f t="shared" si="1"/>
        <v>0</v>
      </c>
      <c r="K33" s="178">
        <v>11</v>
      </c>
      <c r="L33" s="178">
        <f t="shared" si="2"/>
        <v>26</v>
      </c>
      <c r="M33" s="188"/>
      <c r="N33" s="178">
        <f t="shared" si="3"/>
        <v>0</v>
      </c>
      <c r="O33" s="188">
        <v>5</v>
      </c>
      <c r="P33" s="188">
        <f t="shared" si="4"/>
        <v>10</v>
      </c>
      <c r="Q33" s="188">
        <v>7</v>
      </c>
      <c r="R33" s="188">
        <f t="shared" si="5"/>
        <v>21</v>
      </c>
      <c r="S33" s="189">
        <f t="shared" si="6"/>
        <v>153</v>
      </c>
      <c r="T33" s="187"/>
      <c r="U33" s="178">
        <f t="shared" si="7"/>
        <v>0</v>
      </c>
      <c r="V33" s="178"/>
      <c r="W33" s="178">
        <f t="shared" si="8"/>
        <v>0</v>
      </c>
      <c r="X33" s="178"/>
      <c r="Y33" s="178">
        <f t="shared" si="9"/>
        <v>0</v>
      </c>
      <c r="Z33" s="178"/>
      <c r="AA33" s="178">
        <f t="shared" si="10"/>
        <v>0</v>
      </c>
      <c r="AB33" s="189">
        <f t="shared" si="11"/>
        <v>0</v>
      </c>
      <c r="AC33" s="187"/>
      <c r="AD33" s="178"/>
      <c r="AE33" s="189"/>
      <c r="AF33" s="187">
        <v>1</v>
      </c>
      <c r="AG33" s="178">
        <f t="shared" si="12"/>
        <v>12</v>
      </c>
      <c r="AH33" s="178"/>
      <c r="AI33" s="178">
        <f t="shared" si="13"/>
        <v>0</v>
      </c>
      <c r="AJ33" s="178"/>
      <c r="AK33" s="178">
        <f t="shared" si="14"/>
        <v>0</v>
      </c>
      <c r="AL33" s="178"/>
      <c r="AM33" s="178">
        <f t="shared" si="15"/>
        <v>0</v>
      </c>
      <c r="AN33" s="178"/>
      <c r="AO33" s="178">
        <f t="shared" si="16"/>
        <v>0</v>
      </c>
      <c r="AP33" s="178"/>
      <c r="AQ33" s="178">
        <f t="shared" si="17"/>
        <v>0</v>
      </c>
      <c r="AR33" s="178"/>
      <c r="AS33" s="178">
        <f t="shared" si="18"/>
        <v>0</v>
      </c>
      <c r="AT33" s="178"/>
      <c r="AU33" s="178">
        <f t="shared" si="19"/>
        <v>0</v>
      </c>
      <c r="AV33" s="178"/>
      <c r="AW33" s="178">
        <f t="shared" si="20"/>
        <v>0</v>
      </c>
      <c r="AX33" s="179">
        <f t="shared" si="21"/>
        <v>0</v>
      </c>
      <c r="AY33" s="190">
        <f t="shared" si="22"/>
        <v>12</v>
      </c>
      <c r="AZ33" s="191">
        <f t="shared" si="23"/>
        <v>165</v>
      </c>
    </row>
    <row r="34" spans="1:52" s="52" customFormat="1" x14ac:dyDescent="0.2">
      <c r="A34" s="187">
        <v>29</v>
      </c>
      <c r="B34" s="182" t="s">
        <v>350</v>
      </c>
      <c r="C34" s="183">
        <v>21651</v>
      </c>
      <c r="D34" s="184" t="s">
        <v>38</v>
      </c>
      <c r="E34" s="185" t="s">
        <v>28</v>
      </c>
      <c r="F34" s="186" t="s">
        <v>38</v>
      </c>
      <c r="G34" s="187">
        <v>14</v>
      </c>
      <c r="H34" s="178">
        <f t="shared" si="0"/>
        <v>84</v>
      </c>
      <c r="I34" s="178"/>
      <c r="J34" s="178">
        <f t="shared" si="1"/>
        <v>0</v>
      </c>
      <c r="K34" s="178">
        <v>16</v>
      </c>
      <c r="L34" s="178">
        <f t="shared" si="2"/>
        <v>36</v>
      </c>
      <c r="M34" s="188"/>
      <c r="N34" s="178">
        <f t="shared" si="3"/>
        <v>0</v>
      </c>
      <c r="O34" s="188">
        <v>5</v>
      </c>
      <c r="P34" s="188">
        <f t="shared" si="4"/>
        <v>10</v>
      </c>
      <c r="Q34" s="188">
        <v>7</v>
      </c>
      <c r="R34" s="188">
        <f t="shared" si="5"/>
        <v>21</v>
      </c>
      <c r="S34" s="189">
        <f t="shared" si="6"/>
        <v>151</v>
      </c>
      <c r="T34" s="187"/>
      <c r="U34" s="178">
        <f t="shared" si="7"/>
        <v>0</v>
      </c>
      <c r="V34" s="178"/>
      <c r="W34" s="178">
        <f t="shared" si="8"/>
        <v>0</v>
      </c>
      <c r="X34" s="178"/>
      <c r="Y34" s="178">
        <f t="shared" si="9"/>
        <v>0</v>
      </c>
      <c r="Z34" s="178"/>
      <c r="AA34" s="178">
        <f t="shared" si="10"/>
        <v>0</v>
      </c>
      <c r="AB34" s="189">
        <f t="shared" si="11"/>
        <v>0</v>
      </c>
      <c r="AC34" s="187"/>
      <c r="AD34" s="178"/>
      <c r="AE34" s="189"/>
      <c r="AF34" s="187">
        <v>1</v>
      </c>
      <c r="AG34" s="178">
        <f t="shared" si="12"/>
        <v>12</v>
      </c>
      <c r="AH34" s="178"/>
      <c r="AI34" s="178">
        <f t="shared" si="13"/>
        <v>0</v>
      </c>
      <c r="AJ34" s="178"/>
      <c r="AK34" s="178">
        <f t="shared" si="14"/>
        <v>0</v>
      </c>
      <c r="AL34" s="178">
        <v>1</v>
      </c>
      <c r="AM34" s="178">
        <f t="shared" si="15"/>
        <v>1</v>
      </c>
      <c r="AN34" s="178"/>
      <c r="AO34" s="178">
        <f t="shared" si="16"/>
        <v>0</v>
      </c>
      <c r="AP34" s="178"/>
      <c r="AQ34" s="178">
        <f t="shared" si="17"/>
        <v>0</v>
      </c>
      <c r="AR34" s="178"/>
      <c r="AS34" s="178">
        <f t="shared" si="18"/>
        <v>0</v>
      </c>
      <c r="AT34" s="178"/>
      <c r="AU34" s="178">
        <f t="shared" si="19"/>
        <v>0</v>
      </c>
      <c r="AV34" s="178"/>
      <c r="AW34" s="178">
        <f t="shared" si="20"/>
        <v>0</v>
      </c>
      <c r="AX34" s="179">
        <f t="shared" si="21"/>
        <v>1</v>
      </c>
      <c r="AY34" s="190">
        <f t="shared" si="22"/>
        <v>13</v>
      </c>
      <c r="AZ34" s="191">
        <f t="shared" si="23"/>
        <v>164</v>
      </c>
    </row>
    <row r="35" spans="1:52" s="52" customFormat="1" x14ac:dyDescent="0.2">
      <c r="A35" s="187">
        <v>30</v>
      </c>
      <c r="B35" s="182" t="s">
        <v>285</v>
      </c>
      <c r="C35" s="183">
        <v>24916</v>
      </c>
      <c r="D35" s="184" t="s">
        <v>38</v>
      </c>
      <c r="E35" s="185" t="s">
        <v>28</v>
      </c>
      <c r="F35" s="186" t="s">
        <v>38</v>
      </c>
      <c r="G35" s="187">
        <v>16</v>
      </c>
      <c r="H35" s="178">
        <f t="shared" si="0"/>
        <v>96</v>
      </c>
      <c r="I35" s="178"/>
      <c r="J35" s="178">
        <f t="shared" si="1"/>
        <v>0</v>
      </c>
      <c r="K35" s="178">
        <v>9</v>
      </c>
      <c r="L35" s="178">
        <f t="shared" si="2"/>
        <v>22</v>
      </c>
      <c r="M35" s="188"/>
      <c r="N35" s="178">
        <f t="shared" si="3"/>
        <v>0</v>
      </c>
      <c r="O35" s="188">
        <v>5</v>
      </c>
      <c r="P35" s="188">
        <f t="shared" si="4"/>
        <v>10</v>
      </c>
      <c r="Q35" s="188">
        <v>7</v>
      </c>
      <c r="R35" s="188">
        <f t="shared" si="5"/>
        <v>21</v>
      </c>
      <c r="S35" s="189">
        <f t="shared" si="6"/>
        <v>149</v>
      </c>
      <c r="T35" s="187"/>
      <c r="U35" s="178">
        <f t="shared" si="7"/>
        <v>0</v>
      </c>
      <c r="V35" s="178"/>
      <c r="W35" s="178">
        <f t="shared" si="8"/>
        <v>0</v>
      </c>
      <c r="X35" s="178"/>
      <c r="Y35" s="178">
        <f t="shared" si="9"/>
        <v>0</v>
      </c>
      <c r="Z35" s="178"/>
      <c r="AA35" s="178">
        <f t="shared" si="10"/>
        <v>0</v>
      </c>
      <c r="AB35" s="189">
        <f t="shared" si="11"/>
        <v>0</v>
      </c>
      <c r="AC35" s="187"/>
      <c r="AD35" s="178"/>
      <c r="AE35" s="189"/>
      <c r="AF35" s="187">
        <v>1</v>
      </c>
      <c r="AG35" s="178">
        <f t="shared" si="12"/>
        <v>12</v>
      </c>
      <c r="AH35" s="178"/>
      <c r="AI35" s="178">
        <f t="shared" si="13"/>
        <v>0</v>
      </c>
      <c r="AJ35" s="178">
        <v>1</v>
      </c>
      <c r="AK35" s="178">
        <f t="shared" si="14"/>
        <v>3</v>
      </c>
      <c r="AL35" s="178"/>
      <c r="AM35" s="178">
        <f t="shared" si="15"/>
        <v>0</v>
      </c>
      <c r="AN35" s="178"/>
      <c r="AO35" s="178">
        <f t="shared" si="16"/>
        <v>0</v>
      </c>
      <c r="AP35" s="178"/>
      <c r="AQ35" s="178">
        <f t="shared" si="17"/>
        <v>0</v>
      </c>
      <c r="AR35" s="178"/>
      <c r="AS35" s="178">
        <f t="shared" si="18"/>
        <v>0</v>
      </c>
      <c r="AT35" s="178"/>
      <c r="AU35" s="178">
        <f t="shared" si="19"/>
        <v>0</v>
      </c>
      <c r="AV35" s="178"/>
      <c r="AW35" s="178">
        <f t="shared" si="20"/>
        <v>0</v>
      </c>
      <c r="AX35" s="179">
        <f t="shared" si="21"/>
        <v>3</v>
      </c>
      <c r="AY35" s="190">
        <f t="shared" si="22"/>
        <v>15</v>
      </c>
      <c r="AZ35" s="191">
        <f t="shared" si="23"/>
        <v>164</v>
      </c>
    </row>
    <row r="36" spans="1:52" s="52" customFormat="1" x14ac:dyDescent="0.2">
      <c r="A36" s="187">
        <v>31</v>
      </c>
      <c r="B36" s="182" t="s">
        <v>280</v>
      </c>
      <c r="C36" s="183">
        <v>23561</v>
      </c>
      <c r="D36" s="184" t="s">
        <v>38</v>
      </c>
      <c r="E36" s="185" t="s">
        <v>28</v>
      </c>
      <c r="F36" s="186" t="s">
        <v>38</v>
      </c>
      <c r="G36" s="187">
        <v>16</v>
      </c>
      <c r="H36" s="178">
        <f t="shared" si="0"/>
        <v>96</v>
      </c>
      <c r="I36" s="178"/>
      <c r="J36" s="178">
        <f t="shared" si="1"/>
        <v>0</v>
      </c>
      <c r="K36" s="178">
        <v>10</v>
      </c>
      <c r="L36" s="178">
        <f t="shared" si="2"/>
        <v>24</v>
      </c>
      <c r="M36" s="188"/>
      <c r="N36" s="178">
        <f t="shared" si="3"/>
        <v>0</v>
      </c>
      <c r="O36" s="188">
        <v>5</v>
      </c>
      <c r="P36" s="188">
        <f t="shared" si="4"/>
        <v>10</v>
      </c>
      <c r="Q36" s="188">
        <v>7</v>
      </c>
      <c r="R36" s="188">
        <f t="shared" si="5"/>
        <v>21</v>
      </c>
      <c r="S36" s="189">
        <f t="shared" si="6"/>
        <v>151</v>
      </c>
      <c r="T36" s="187"/>
      <c r="U36" s="178">
        <f t="shared" si="7"/>
        <v>0</v>
      </c>
      <c r="V36" s="178"/>
      <c r="W36" s="178">
        <f t="shared" si="8"/>
        <v>0</v>
      </c>
      <c r="X36" s="178"/>
      <c r="Y36" s="178">
        <f t="shared" si="9"/>
        <v>0</v>
      </c>
      <c r="Z36" s="178"/>
      <c r="AA36" s="178">
        <f t="shared" si="10"/>
        <v>0</v>
      </c>
      <c r="AB36" s="189">
        <f t="shared" si="11"/>
        <v>0</v>
      </c>
      <c r="AC36" s="187" t="s">
        <v>114</v>
      </c>
      <c r="AD36" s="178"/>
      <c r="AE36" s="189"/>
      <c r="AF36" s="187">
        <v>1</v>
      </c>
      <c r="AG36" s="178">
        <f t="shared" si="12"/>
        <v>12</v>
      </c>
      <c r="AH36" s="178"/>
      <c r="AI36" s="178">
        <f t="shared" si="13"/>
        <v>0</v>
      </c>
      <c r="AJ36" s="178"/>
      <c r="AK36" s="178">
        <f t="shared" si="14"/>
        <v>0</v>
      </c>
      <c r="AL36" s="178"/>
      <c r="AM36" s="178">
        <f t="shared" si="15"/>
        <v>0</v>
      </c>
      <c r="AN36" s="178"/>
      <c r="AO36" s="178">
        <f t="shared" si="16"/>
        <v>0</v>
      </c>
      <c r="AP36" s="178"/>
      <c r="AQ36" s="178">
        <f t="shared" si="17"/>
        <v>0</v>
      </c>
      <c r="AR36" s="178"/>
      <c r="AS36" s="178">
        <f t="shared" si="18"/>
        <v>0</v>
      </c>
      <c r="AT36" s="178"/>
      <c r="AU36" s="178">
        <f t="shared" si="19"/>
        <v>0</v>
      </c>
      <c r="AV36" s="178"/>
      <c r="AW36" s="178">
        <f t="shared" si="20"/>
        <v>0</v>
      </c>
      <c r="AX36" s="179">
        <f t="shared" si="21"/>
        <v>0</v>
      </c>
      <c r="AY36" s="190">
        <f t="shared" si="22"/>
        <v>12</v>
      </c>
      <c r="AZ36" s="191">
        <f t="shared" si="23"/>
        <v>163</v>
      </c>
    </row>
    <row r="37" spans="1:52" s="52" customFormat="1" x14ac:dyDescent="0.2">
      <c r="A37" s="187">
        <v>32</v>
      </c>
      <c r="B37" s="182" t="s">
        <v>234</v>
      </c>
      <c r="C37" s="183">
        <v>24428</v>
      </c>
      <c r="D37" s="184" t="s">
        <v>38</v>
      </c>
      <c r="E37" s="185" t="s">
        <v>28</v>
      </c>
      <c r="F37" s="186" t="s">
        <v>38</v>
      </c>
      <c r="G37" s="187">
        <v>16</v>
      </c>
      <c r="H37" s="178">
        <f t="shared" si="0"/>
        <v>96</v>
      </c>
      <c r="I37" s="178"/>
      <c r="J37" s="178">
        <f t="shared" si="1"/>
        <v>0</v>
      </c>
      <c r="K37" s="178">
        <v>8</v>
      </c>
      <c r="L37" s="178">
        <f t="shared" si="2"/>
        <v>20</v>
      </c>
      <c r="M37" s="188"/>
      <c r="N37" s="178">
        <f t="shared" si="3"/>
        <v>0</v>
      </c>
      <c r="O37" s="188">
        <v>5</v>
      </c>
      <c r="P37" s="188">
        <f t="shared" si="4"/>
        <v>10</v>
      </c>
      <c r="Q37" s="188">
        <v>7</v>
      </c>
      <c r="R37" s="188">
        <f t="shared" si="5"/>
        <v>21</v>
      </c>
      <c r="S37" s="189">
        <f t="shared" si="6"/>
        <v>147</v>
      </c>
      <c r="T37" s="187"/>
      <c r="U37" s="178">
        <f t="shared" si="7"/>
        <v>0</v>
      </c>
      <c r="V37" s="178"/>
      <c r="W37" s="178">
        <f t="shared" si="8"/>
        <v>0</v>
      </c>
      <c r="X37" s="178"/>
      <c r="Y37" s="178">
        <f t="shared" si="9"/>
        <v>0</v>
      </c>
      <c r="Z37" s="178"/>
      <c r="AA37" s="178">
        <f t="shared" si="10"/>
        <v>0</v>
      </c>
      <c r="AB37" s="189">
        <f t="shared" si="11"/>
        <v>0</v>
      </c>
      <c r="AC37" s="187"/>
      <c r="AD37" s="178"/>
      <c r="AE37" s="189"/>
      <c r="AF37" s="187">
        <v>1</v>
      </c>
      <c r="AG37" s="178">
        <f t="shared" si="12"/>
        <v>12</v>
      </c>
      <c r="AH37" s="178"/>
      <c r="AI37" s="178">
        <f t="shared" si="13"/>
        <v>0</v>
      </c>
      <c r="AJ37" s="178">
        <v>1</v>
      </c>
      <c r="AK37" s="178">
        <f t="shared" si="14"/>
        <v>3</v>
      </c>
      <c r="AL37" s="178"/>
      <c r="AM37" s="178">
        <f t="shared" si="15"/>
        <v>0</v>
      </c>
      <c r="AN37" s="178"/>
      <c r="AO37" s="178">
        <f t="shared" si="16"/>
        <v>0</v>
      </c>
      <c r="AP37" s="178"/>
      <c r="AQ37" s="178">
        <f t="shared" si="17"/>
        <v>0</v>
      </c>
      <c r="AR37" s="178">
        <v>1</v>
      </c>
      <c r="AS37" s="178">
        <f t="shared" si="18"/>
        <v>1</v>
      </c>
      <c r="AT37" s="178"/>
      <c r="AU37" s="178">
        <f t="shared" si="19"/>
        <v>0</v>
      </c>
      <c r="AV37" s="178"/>
      <c r="AW37" s="178">
        <f t="shared" si="20"/>
        <v>0</v>
      </c>
      <c r="AX37" s="179">
        <f t="shared" si="21"/>
        <v>4</v>
      </c>
      <c r="AY37" s="190">
        <f t="shared" si="22"/>
        <v>16</v>
      </c>
      <c r="AZ37" s="191">
        <f t="shared" si="23"/>
        <v>163</v>
      </c>
    </row>
    <row r="38" spans="1:52" s="52" customFormat="1" x14ac:dyDescent="0.2">
      <c r="A38" s="187">
        <v>33</v>
      </c>
      <c r="B38" s="182" t="s">
        <v>227</v>
      </c>
      <c r="C38" s="183">
        <v>25773</v>
      </c>
      <c r="D38" s="184" t="s">
        <v>38</v>
      </c>
      <c r="E38" s="185" t="s">
        <v>28</v>
      </c>
      <c r="F38" s="186" t="s">
        <v>38</v>
      </c>
      <c r="G38" s="187">
        <v>16</v>
      </c>
      <c r="H38" s="178">
        <f t="shared" si="0"/>
        <v>96</v>
      </c>
      <c r="I38" s="178"/>
      <c r="J38" s="178">
        <f t="shared" si="1"/>
        <v>0</v>
      </c>
      <c r="K38" s="178">
        <v>11</v>
      </c>
      <c r="L38" s="178">
        <f t="shared" si="2"/>
        <v>26</v>
      </c>
      <c r="M38" s="188">
        <v>1</v>
      </c>
      <c r="N38" s="178">
        <f t="shared" si="3"/>
        <v>3</v>
      </c>
      <c r="O38" s="188">
        <v>5</v>
      </c>
      <c r="P38" s="188">
        <f t="shared" si="4"/>
        <v>10</v>
      </c>
      <c r="Q38" s="188">
        <v>4</v>
      </c>
      <c r="R38" s="188">
        <f t="shared" si="5"/>
        <v>12</v>
      </c>
      <c r="S38" s="189">
        <f t="shared" si="6"/>
        <v>147</v>
      </c>
      <c r="T38" s="187"/>
      <c r="U38" s="178">
        <f t="shared" si="7"/>
        <v>0</v>
      </c>
      <c r="V38" s="178"/>
      <c r="W38" s="178">
        <f t="shared" si="8"/>
        <v>0</v>
      </c>
      <c r="X38" s="178"/>
      <c r="Y38" s="178">
        <f t="shared" si="9"/>
        <v>0</v>
      </c>
      <c r="Z38" s="178"/>
      <c r="AA38" s="178">
        <f t="shared" si="10"/>
        <v>0</v>
      </c>
      <c r="AB38" s="189">
        <f t="shared" si="11"/>
        <v>0</v>
      </c>
      <c r="AC38" s="187"/>
      <c r="AD38" s="178"/>
      <c r="AE38" s="189"/>
      <c r="AF38" s="187">
        <v>1</v>
      </c>
      <c r="AG38" s="178">
        <f t="shared" si="12"/>
        <v>12</v>
      </c>
      <c r="AH38" s="178"/>
      <c r="AI38" s="178">
        <f t="shared" si="13"/>
        <v>0</v>
      </c>
      <c r="AJ38" s="178">
        <v>1</v>
      </c>
      <c r="AK38" s="178">
        <f t="shared" si="14"/>
        <v>3</v>
      </c>
      <c r="AL38" s="178"/>
      <c r="AM38" s="178">
        <f t="shared" si="15"/>
        <v>0</v>
      </c>
      <c r="AN38" s="178"/>
      <c r="AO38" s="178">
        <f t="shared" si="16"/>
        <v>0</v>
      </c>
      <c r="AP38" s="178"/>
      <c r="AQ38" s="178">
        <f t="shared" si="17"/>
        <v>0</v>
      </c>
      <c r="AR38" s="178">
        <v>1</v>
      </c>
      <c r="AS38" s="178">
        <f t="shared" si="18"/>
        <v>1</v>
      </c>
      <c r="AT38" s="178"/>
      <c r="AU38" s="178">
        <f t="shared" si="19"/>
        <v>0</v>
      </c>
      <c r="AV38" s="178"/>
      <c r="AW38" s="178">
        <f t="shared" si="20"/>
        <v>0</v>
      </c>
      <c r="AX38" s="179">
        <f t="shared" si="21"/>
        <v>4</v>
      </c>
      <c r="AY38" s="190">
        <f t="shared" si="22"/>
        <v>16</v>
      </c>
      <c r="AZ38" s="191">
        <f t="shared" si="23"/>
        <v>163</v>
      </c>
    </row>
    <row r="39" spans="1:52" s="52" customFormat="1" x14ac:dyDescent="0.2">
      <c r="A39" s="187">
        <v>34</v>
      </c>
      <c r="B39" s="182" t="s">
        <v>223</v>
      </c>
      <c r="C39" s="183">
        <v>22770</v>
      </c>
      <c r="D39" s="184" t="s">
        <v>38</v>
      </c>
      <c r="E39" s="185" t="s">
        <v>28</v>
      </c>
      <c r="F39" s="186" t="s">
        <v>38</v>
      </c>
      <c r="G39" s="187">
        <v>13</v>
      </c>
      <c r="H39" s="178">
        <f t="shared" si="0"/>
        <v>78</v>
      </c>
      <c r="I39" s="178"/>
      <c r="J39" s="178">
        <f t="shared" si="1"/>
        <v>0</v>
      </c>
      <c r="K39" s="178">
        <v>15</v>
      </c>
      <c r="L39" s="178">
        <f t="shared" si="2"/>
        <v>34</v>
      </c>
      <c r="M39" s="188"/>
      <c r="N39" s="178">
        <f t="shared" si="3"/>
        <v>0</v>
      </c>
      <c r="O39" s="188">
        <v>5</v>
      </c>
      <c r="P39" s="188">
        <f t="shared" si="4"/>
        <v>10</v>
      </c>
      <c r="Q39" s="188">
        <v>6</v>
      </c>
      <c r="R39" s="188">
        <f t="shared" si="5"/>
        <v>18</v>
      </c>
      <c r="S39" s="189">
        <f t="shared" si="6"/>
        <v>140</v>
      </c>
      <c r="T39" s="187"/>
      <c r="U39" s="178">
        <f t="shared" si="7"/>
        <v>0</v>
      </c>
      <c r="V39" s="178"/>
      <c r="W39" s="178">
        <f t="shared" si="8"/>
        <v>0</v>
      </c>
      <c r="X39" s="178"/>
      <c r="Y39" s="178">
        <f t="shared" si="9"/>
        <v>0</v>
      </c>
      <c r="Z39" s="178"/>
      <c r="AA39" s="178">
        <f t="shared" si="10"/>
        <v>0</v>
      </c>
      <c r="AB39" s="189">
        <f t="shared" si="11"/>
        <v>0</v>
      </c>
      <c r="AC39" s="187"/>
      <c r="AD39" s="178"/>
      <c r="AE39" s="189"/>
      <c r="AF39" s="187">
        <v>1</v>
      </c>
      <c r="AG39" s="178">
        <f t="shared" si="12"/>
        <v>12</v>
      </c>
      <c r="AH39" s="178"/>
      <c r="AI39" s="178">
        <f t="shared" si="13"/>
        <v>0</v>
      </c>
      <c r="AJ39" s="178">
        <v>2</v>
      </c>
      <c r="AK39" s="178">
        <f t="shared" si="14"/>
        <v>6</v>
      </c>
      <c r="AL39" s="178"/>
      <c r="AM39" s="178">
        <f t="shared" si="15"/>
        <v>0</v>
      </c>
      <c r="AN39" s="178">
        <v>1</v>
      </c>
      <c r="AO39" s="178">
        <f t="shared" si="16"/>
        <v>5</v>
      </c>
      <c r="AP39" s="178"/>
      <c r="AQ39" s="178">
        <f t="shared" si="17"/>
        <v>0</v>
      </c>
      <c r="AR39" s="178"/>
      <c r="AS39" s="178">
        <f t="shared" si="18"/>
        <v>0</v>
      </c>
      <c r="AT39" s="178"/>
      <c r="AU39" s="178">
        <f t="shared" si="19"/>
        <v>0</v>
      </c>
      <c r="AV39" s="178"/>
      <c r="AW39" s="178">
        <f t="shared" si="20"/>
        <v>0</v>
      </c>
      <c r="AX39" s="179">
        <f t="shared" si="21"/>
        <v>10</v>
      </c>
      <c r="AY39" s="190">
        <f t="shared" si="22"/>
        <v>22</v>
      </c>
      <c r="AZ39" s="191">
        <f t="shared" si="23"/>
        <v>162</v>
      </c>
    </row>
    <row r="40" spans="1:52" s="52" customFormat="1" x14ac:dyDescent="0.2">
      <c r="A40" s="187">
        <v>35</v>
      </c>
      <c r="B40" s="182" t="s">
        <v>288</v>
      </c>
      <c r="C40" s="183">
        <v>23194</v>
      </c>
      <c r="D40" s="184" t="s">
        <v>38</v>
      </c>
      <c r="E40" s="185" t="s">
        <v>28</v>
      </c>
      <c r="F40" s="186" t="s">
        <v>38</v>
      </c>
      <c r="G40" s="187">
        <v>15</v>
      </c>
      <c r="H40" s="178">
        <f t="shared" si="0"/>
        <v>90</v>
      </c>
      <c r="I40" s="178"/>
      <c r="J40" s="178">
        <f t="shared" si="1"/>
        <v>0</v>
      </c>
      <c r="K40" s="178">
        <v>12</v>
      </c>
      <c r="L40" s="178">
        <f t="shared" si="2"/>
        <v>28</v>
      </c>
      <c r="M40" s="188"/>
      <c r="N40" s="178">
        <f t="shared" si="3"/>
        <v>0</v>
      </c>
      <c r="O40" s="188">
        <v>5</v>
      </c>
      <c r="P40" s="188">
        <f t="shared" si="4"/>
        <v>10</v>
      </c>
      <c r="Q40" s="188">
        <v>6</v>
      </c>
      <c r="R40" s="188">
        <f t="shared" si="5"/>
        <v>18</v>
      </c>
      <c r="S40" s="189">
        <f t="shared" si="6"/>
        <v>146</v>
      </c>
      <c r="T40" s="187"/>
      <c r="U40" s="178">
        <f t="shared" si="7"/>
        <v>0</v>
      </c>
      <c r="V40" s="178"/>
      <c r="W40" s="178">
        <f t="shared" si="8"/>
        <v>0</v>
      </c>
      <c r="X40" s="178"/>
      <c r="Y40" s="178">
        <f t="shared" si="9"/>
        <v>0</v>
      </c>
      <c r="Z40" s="178"/>
      <c r="AA40" s="178">
        <f t="shared" si="10"/>
        <v>0</v>
      </c>
      <c r="AB40" s="189">
        <f t="shared" si="11"/>
        <v>0</v>
      </c>
      <c r="AC40" s="187"/>
      <c r="AD40" s="178"/>
      <c r="AE40" s="189"/>
      <c r="AF40" s="187">
        <v>1</v>
      </c>
      <c r="AG40" s="178">
        <f t="shared" si="12"/>
        <v>12</v>
      </c>
      <c r="AH40" s="178"/>
      <c r="AI40" s="178">
        <f t="shared" si="13"/>
        <v>0</v>
      </c>
      <c r="AJ40" s="178"/>
      <c r="AK40" s="178">
        <f t="shared" si="14"/>
        <v>0</v>
      </c>
      <c r="AL40" s="178"/>
      <c r="AM40" s="178">
        <f t="shared" si="15"/>
        <v>0</v>
      </c>
      <c r="AN40" s="178"/>
      <c r="AO40" s="178">
        <f t="shared" si="16"/>
        <v>0</v>
      </c>
      <c r="AP40" s="178"/>
      <c r="AQ40" s="178">
        <f t="shared" si="17"/>
        <v>0</v>
      </c>
      <c r="AR40" s="178"/>
      <c r="AS40" s="178">
        <f t="shared" si="18"/>
        <v>0</v>
      </c>
      <c r="AT40" s="178"/>
      <c r="AU40" s="178">
        <f t="shared" si="19"/>
        <v>0</v>
      </c>
      <c r="AV40" s="178"/>
      <c r="AW40" s="178">
        <f t="shared" si="20"/>
        <v>0</v>
      </c>
      <c r="AX40" s="179">
        <f t="shared" si="21"/>
        <v>0</v>
      </c>
      <c r="AY40" s="190">
        <f t="shared" si="22"/>
        <v>12</v>
      </c>
      <c r="AZ40" s="191">
        <f t="shared" si="23"/>
        <v>158</v>
      </c>
    </row>
    <row r="41" spans="1:52" s="52" customFormat="1" x14ac:dyDescent="0.2">
      <c r="A41" s="187">
        <v>36</v>
      </c>
      <c r="B41" s="182" t="s">
        <v>281</v>
      </c>
      <c r="C41" s="183">
        <v>24741</v>
      </c>
      <c r="D41" s="184" t="s">
        <v>38</v>
      </c>
      <c r="E41" s="185" t="s">
        <v>28</v>
      </c>
      <c r="F41" s="186" t="s">
        <v>38</v>
      </c>
      <c r="G41" s="187">
        <v>13</v>
      </c>
      <c r="H41" s="178">
        <f t="shared" si="0"/>
        <v>78</v>
      </c>
      <c r="I41" s="178"/>
      <c r="J41" s="178">
        <f t="shared" si="1"/>
        <v>0</v>
      </c>
      <c r="K41" s="178">
        <v>16</v>
      </c>
      <c r="L41" s="178">
        <f t="shared" si="2"/>
        <v>36</v>
      </c>
      <c r="M41" s="188"/>
      <c r="N41" s="178">
        <f t="shared" si="3"/>
        <v>0</v>
      </c>
      <c r="O41" s="188">
        <v>5</v>
      </c>
      <c r="P41" s="188">
        <f t="shared" si="4"/>
        <v>10</v>
      </c>
      <c r="Q41" s="188">
        <v>4</v>
      </c>
      <c r="R41" s="188">
        <f t="shared" si="5"/>
        <v>12</v>
      </c>
      <c r="S41" s="189">
        <f t="shared" si="6"/>
        <v>136</v>
      </c>
      <c r="T41" s="187"/>
      <c r="U41" s="178">
        <f t="shared" si="7"/>
        <v>0</v>
      </c>
      <c r="V41" s="178"/>
      <c r="W41" s="178">
        <f t="shared" si="8"/>
        <v>0</v>
      </c>
      <c r="X41" s="178"/>
      <c r="Y41" s="178">
        <f t="shared" si="9"/>
        <v>0</v>
      </c>
      <c r="Z41" s="178"/>
      <c r="AA41" s="178">
        <f t="shared" si="10"/>
        <v>0</v>
      </c>
      <c r="AB41" s="189">
        <f t="shared" si="11"/>
        <v>0</v>
      </c>
      <c r="AC41" s="187"/>
      <c r="AD41" s="178"/>
      <c r="AE41" s="189"/>
      <c r="AF41" s="187">
        <v>1</v>
      </c>
      <c r="AG41" s="178">
        <f t="shared" si="12"/>
        <v>12</v>
      </c>
      <c r="AH41" s="178"/>
      <c r="AI41" s="178">
        <f t="shared" si="13"/>
        <v>0</v>
      </c>
      <c r="AJ41" s="178">
        <v>2</v>
      </c>
      <c r="AK41" s="178">
        <f t="shared" si="14"/>
        <v>6</v>
      </c>
      <c r="AL41" s="178"/>
      <c r="AM41" s="178">
        <f t="shared" si="15"/>
        <v>0</v>
      </c>
      <c r="AN41" s="178"/>
      <c r="AO41" s="178">
        <f t="shared" si="16"/>
        <v>0</v>
      </c>
      <c r="AP41" s="178"/>
      <c r="AQ41" s="178">
        <f t="shared" si="17"/>
        <v>0</v>
      </c>
      <c r="AR41" s="178"/>
      <c r="AS41" s="178">
        <f t="shared" si="18"/>
        <v>0</v>
      </c>
      <c r="AT41" s="178"/>
      <c r="AU41" s="178">
        <f t="shared" si="19"/>
        <v>0</v>
      </c>
      <c r="AV41" s="178"/>
      <c r="AW41" s="178">
        <f t="shared" si="20"/>
        <v>0</v>
      </c>
      <c r="AX41" s="179">
        <f t="shared" si="21"/>
        <v>6</v>
      </c>
      <c r="AY41" s="190">
        <f t="shared" si="22"/>
        <v>18</v>
      </c>
      <c r="AZ41" s="191">
        <f t="shared" si="23"/>
        <v>154</v>
      </c>
    </row>
    <row r="42" spans="1:52" s="52" customFormat="1" x14ac:dyDescent="0.2">
      <c r="A42" s="187">
        <v>37</v>
      </c>
      <c r="B42" s="182" t="s">
        <v>242</v>
      </c>
      <c r="C42" s="183">
        <v>20735</v>
      </c>
      <c r="D42" s="184" t="s">
        <v>38</v>
      </c>
      <c r="E42" s="185" t="s">
        <v>28</v>
      </c>
      <c r="F42" s="186" t="s">
        <v>38</v>
      </c>
      <c r="G42" s="187">
        <v>15</v>
      </c>
      <c r="H42" s="178">
        <f t="shared" si="0"/>
        <v>90</v>
      </c>
      <c r="I42" s="178"/>
      <c r="J42" s="178">
        <f t="shared" si="1"/>
        <v>0</v>
      </c>
      <c r="K42" s="178">
        <v>8</v>
      </c>
      <c r="L42" s="178">
        <f t="shared" si="2"/>
        <v>20</v>
      </c>
      <c r="M42" s="188"/>
      <c r="N42" s="178">
        <f t="shared" si="3"/>
        <v>0</v>
      </c>
      <c r="O42" s="188">
        <v>5</v>
      </c>
      <c r="P42" s="188">
        <f t="shared" si="4"/>
        <v>10</v>
      </c>
      <c r="Q42" s="188">
        <v>6</v>
      </c>
      <c r="R42" s="188">
        <f t="shared" si="5"/>
        <v>18</v>
      </c>
      <c r="S42" s="189">
        <f t="shared" si="6"/>
        <v>138</v>
      </c>
      <c r="T42" s="187"/>
      <c r="U42" s="178">
        <f t="shared" si="7"/>
        <v>0</v>
      </c>
      <c r="V42" s="178"/>
      <c r="W42" s="178">
        <f t="shared" si="8"/>
        <v>0</v>
      </c>
      <c r="X42" s="178"/>
      <c r="Y42" s="178">
        <f t="shared" si="9"/>
        <v>0</v>
      </c>
      <c r="Z42" s="178"/>
      <c r="AA42" s="178">
        <f t="shared" si="10"/>
        <v>0</v>
      </c>
      <c r="AB42" s="189">
        <f t="shared" si="11"/>
        <v>0</v>
      </c>
      <c r="AC42" s="187"/>
      <c r="AD42" s="178"/>
      <c r="AE42" s="189" t="s">
        <v>114</v>
      </c>
      <c r="AF42" s="187">
        <v>1</v>
      </c>
      <c r="AG42" s="178">
        <f t="shared" si="12"/>
        <v>12</v>
      </c>
      <c r="AH42" s="178"/>
      <c r="AI42" s="178">
        <f t="shared" si="13"/>
        <v>0</v>
      </c>
      <c r="AJ42" s="178">
        <v>1</v>
      </c>
      <c r="AK42" s="178">
        <f t="shared" si="14"/>
        <v>3</v>
      </c>
      <c r="AL42" s="178"/>
      <c r="AM42" s="178">
        <f t="shared" si="15"/>
        <v>0</v>
      </c>
      <c r="AN42" s="178"/>
      <c r="AO42" s="178">
        <f t="shared" si="16"/>
        <v>0</v>
      </c>
      <c r="AP42" s="178"/>
      <c r="AQ42" s="178">
        <f t="shared" si="17"/>
        <v>0</v>
      </c>
      <c r="AR42" s="178"/>
      <c r="AS42" s="178">
        <f t="shared" si="18"/>
        <v>0</v>
      </c>
      <c r="AT42" s="178"/>
      <c r="AU42" s="178">
        <f t="shared" si="19"/>
        <v>0</v>
      </c>
      <c r="AV42" s="178"/>
      <c r="AW42" s="178">
        <f t="shared" si="20"/>
        <v>0</v>
      </c>
      <c r="AX42" s="179">
        <f t="shared" si="21"/>
        <v>3</v>
      </c>
      <c r="AY42" s="190">
        <f t="shared" si="22"/>
        <v>15</v>
      </c>
      <c r="AZ42" s="191">
        <f t="shared" si="23"/>
        <v>153</v>
      </c>
    </row>
    <row r="43" spans="1:52" s="52" customFormat="1" x14ac:dyDescent="0.2">
      <c r="A43" s="187">
        <v>38</v>
      </c>
      <c r="B43" s="182" t="s">
        <v>232</v>
      </c>
      <c r="C43" s="183">
        <v>24652</v>
      </c>
      <c r="D43" s="184" t="s">
        <v>38</v>
      </c>
      <c r="E43" s="185" t="s">
        <v>28</v>
      </c>
      <c r="F43" s="186" t="s">
        <v>38</v>
      </c>
      <c r="G43" s="187">
        <v>14</v>
      </c>
      <c r="H43" s="178">
        <f t="shared" si="0"/>
        <v>84</v>
      </c>
      <c r="I43" s="178"/>
      <c r="J43" s="178">
        <f t="shared" si="1"/>
        <v>0</v>
      </c>
      <c r="K43" s="178">
        <v>8</v>
      </c>
      <c r="L43" s="178">
        <f t="shared" si="2"/>
        <v>20</v>
      </c>
      <c r="M43" s="188"/>
      <c r="N43" s="178">
        <f t="shared" si="3"/>
        <v>0</v>
      </c>
      <c r="O43" s="188">
        <v>5</v>
      </c>
      <c r="P43" s="188">
        <f t="shared" si="4"/>
        <v>10</v>
      </c>
      <c r="Q43" s="188">
        <v>7</v>
      </c>
      <c r="R43" s="188">
        <f t="shared" si="5"/>
        <v>21</v>
      </c>
      <c r="S43" s="189">
        <f t="shared" si="6"/>
        <v>135</v>
      </c>
      <c r="T43" s="187"/>
      <c r="U43" s="178">
        <f t="shared" si="7"/>
        <v>0</v>
      </c>
      <c r="V43" s="178"/>
      <c r="W43" s="178">
        <f t="shared" si="8"/>
        <v>0</v>
      </c>
      <c r="X43" s="178"/>
      <c r="Y43" s="178">
        <f t="shared" si="9"/>
        <v>0</v>
      </c>
      <c r="Z43" s="178"/>
      <c r="AA43" s="178">
        <f t="shared" si="10"/>
        <v>0</v>
      </c>
      <c r="AB43" s="189">
        <f t="shared" si="11"/>
        <v>0</v>
      </c>
      <c r="AC43" s="187"/>
      <c r="AD43" s="178"/>
      <c r="AE43" s="189"/>
      <c r="AF43" s="187">
        <v>1</v>
      </c>
      <c r="AG43" s="178">
        <f t="shared" si="12"/>
        <v>12</v>
      </c>
      <c r="AH43" s="178"/>
      <c r="AI43" s="178">
        <f t="shared" si="13"/>
        <v>0</v>
      </c>
      <c r="AJ43" s="178">
        <v>1</v>
      </c>
      <c r="AK43" s="178">
        <f t="shared" si="14"/>
        <v>3</v>
      </c>
      <c r="AL43" s="178"/>
      <c r="AM43" s="178">
        <f t="shared" si="15"/>
        <v>0</v>
      </c>
      <c r="AN43" s="178"/>
      <c r="AO43" s="178">
        <f t="shared" si="16"/>
        <v>0</v>
      </c>
      <c r="AP43" s="178"/>
      <c r="AQ43" s="178">
        <f t="shared" si="17"/>
        <v>0</v>
      </c>
      <c r="AR43" s="178">
        <v>1</v>
      </c>
      <c r="AS43" s="178">
        <f t="shared" si="18"/>
        <v>1</v>
      </c>
      <c r="AT43" s="178"/>
      <c r="AU43" s="178">
        <f t="shared" si="19"/>
        <v>0</v>
      </c>
      <c r="AV43" s="178"/>
      <c r="AW43" s="178">
        <f t="shared" si="20"/>
        <v>0</v>
      </c>
      <c r="AX43" s="179">
        <f t="shared" si="21"/>
        <v>4</v>
      </c>
      <c r="AY43" s="190">
        <f t="shared" si="22"/>
        <v>16</v>
      </c>
      <c r="AZ43" s="191">
        <f t="shared" si="23"/>
        <v>151</v>
      </c>
    </row>
    <row r="44" spans="1:52" s="52" customFormat="1" x14ac:dyDescent="0.2">
      <c r="A44" s="187">
        <v>39</v>
      </c>
      <c r="B44" s="182" t="s">
        <v>241</v>
      </c>
      <c r="C44" s="183">
        <v>25804</v>
      </c>
      <c r="D44" s="184" t="s">
        <v>38</v>
      </c>
      <c r="E44" s="185" t="s">
        <v>28</v>
      </c>
      <c r="F44" s="186" t="s">
        <v>38</v>
      </c>
      <c r="G44" s="187">
        <v>14</v>
      </c>
      <c r="H44" s="178">
        <f t="shared" si="0"/>
        <v>84</v>
      </c>
      <c r="I44" s="178"/>
      <c r="J44" s="178">
        <f t="shared" si="1"/>
        <v>0</v>
      </c>
      <c r="K44" s="178">
        <v>10</v>
      </c>
      <c r="L44" s="178">
        <f t="shared" si="2"/>
        <v>24</v>
      </c>
      <c r="M44" s="188"/>
      <c r="N44" s="178">
        <f t="shared" si="3"/>
        <v>0</v>
      </c>
      <c r="O44" s="188">
        <v>5</v>
      </c>
      <c r="P44" s="188">
        <f t="shared" si="4"/>
        <v>10</v>
      </c>
      <c r="Q44" s="188">
        <v>7</v>
      </c>
      <c r="R44" s="188">
        <f t="shared" si="5"/>
        <v>21</v>
      </c>
      <c r="S44" s="189">
        <f t="shared" si="6"/>
        <v>139</v>
      </c>
      <c r="T44" s="187"/>
      <c r="U44" s="178">
        <f t="shared" si="7"/>
        <v>0</v>
      </c>
      <c r="V44" s="178"/>
      <c r="W44" s="178">
        <f t="shared" si="8"/>
        <v>0</v>
      </c>
      <c r="X44" s="178"/>
      <c r="Y44" s="178">
        <f t="shared" si="9"/>
        <v>0</v>
      </c>
      <c r="Z44" s="178"/>
      <c r="AA44" s="178">
        <f t="shared" si="10"/>
        <v>0</v>
      </c>
      <c r="AB44" s="189">
        <f t="shared" si="11"/>
        <v>0</v>
      </c>
      <c r="AC44" s="187"/>
      <c r="AD44" s="178"/>
      <c r="AE44" s="189"/>
      <c r="AF44" s="187">
        <v>1</v>
      </c>
      <c r="AG44" s="178">
        <f t="shared" si="12"/>
        <v>12</v>
      </c>
      <c r="AH44" s="178"/>
      <c r="AI44" s="178">
        <f t="shared" si="13"/>
        <v>0</v>
      </c>
      <c r="AJ44" s="178"/>
      <c r="AK44" s="178">
        <f t="shared" si="14"/>
        <v>0</v>
      </c>
      <c r="AL44" s="178"/>
      <c r="AM44" s="178">
        <f t="shared" si="15"/>
        <v>0</v>
      </c>
      <c r="AN44" s="178"/>
      <c r="AO44" s="178">
        <f t="shared" si="16"/>
        <v>0</v>
      </c>
      <c r="AP44" s="178"/>
      <c r="AQ44" s="178">
        <f t="shared" si="17"/>
        <v>0</v>
      </c>
      <c r="AR44" s="178"/>
      <c r="AS44" s="178">
        <f t="shared" si="18"/>
        <v>0</v>
      </c>
      <c r="AT44" s="178"/>
      <c r="AU44" s="178">
        <f t="shared" si="19"/>
        <v>0</v>
      </c>
      <c r="AV44" s="178"/>
      <c r="AW44" s="178">
        <f t="shared" si="20"/>
        <v>0</v>
      </c>
      <c r="AX44" s="179">
        <f t="shared" si="21"/>
        <v>0</v>
      </c>
      <c r="AY44" s="190">
        <f t="shared" si="22"/>
        <v>12</v>
      </c>
      <c r="AZ44" s="191">
        <f t="shared" si="23"/>
        <v>151</v>
      </c>
    </row>
    <row r="45" spans="1:52" s="52" customFormat="1" x14ac:dyDescent="0.2">
      <c r="A45" s="187">
        <v>40</v>
      </c>
      <c r="B45" s="182" t="s">
        <v>455</v>
      </c>
      <c r="C45" s="183">
        <v>25376</v>
      </c>
      <c r="D45" s="184" t="s">
        <v>38</v>
      </c>
      <c r="E45" s="185" t="s">
        <v>28</v>
      </c>
      <c r="F45" s="186" t="s">
        <v>38</v>
      </c>
      <c r="G45" s="187">
        <v>0</v>
      </c>
      <c r="H45" s="178">
        <f t="shared" si="0"/>
        <v>0</v>
      </c>
      <c r="I45" s="178"/>
      <c r="J45" s="178">
        <f t="shared" si="1"/>
        <v>0</v>
      </c>
      <c r="K45" s="178">
        <v>29</v>
      </c>
      <c r="L45" s="178">
        <f t="shared" si="2"/>
        <v>62</v>
      </c>
      <c r="M45" s="188"/>
      <c r="N45" s="178">
        <f t="shared" si="3"/>
        <v>0</v>
      </c>
      <c r="O45" s="188"/>
      <c r="P45" s="188">
        <f t="shared" si="4"/>
        <v>0</v>
      </c>
      <c r="Q45" s="188"/>
      <c r="R45" s="188">
        <f t="shared" si="5"/>
        <v>0</v>
      </c>
      <c r="S45" s="189">
        <f t="shared" si="6"/>
        <v>62</v>
      </c>
      <c r="T45" s="187"/>
      <c r="U45" s="178">
        <f t="shared" si="7"/>
        <v>0</v>
      </c>
      <c r="V45" s="178"/>
      <c r="W45" s="178">
        <f t="shared" si="8"/>
        <v>0</v>
      </c>
      <c r="X45" s="178">
        <v>1</v>
      </c>
      <c r="Y45" s="178">
        <f t="shared" si="9"/>
        <v>3</v>
      </c>
      <c r="Z45" s="178"/>
      <c r="AA45" s="178">
        <f t="shared" si="10"/>
        <v>0</v>
      </c>
      <c r="AB45" s="189">
        <f t="shared" si="11"/>
        <v>3</v>
      </c>
      <c r="AC45" s="187"/>
      <c r="AD45" s="178"/>
      <c r="AE45" s="189"/>
      <c r="AF45" s="187">
        <v>1</v>
      </c>
      <c r="AG45" s="178">
        <f t="shared" si="12"/>
        <v>12</v>
      </c>
      <c r="AH45" s="178"/>
      <c r="AI45" s="178">
        <f t="shared" si="13"/>
        <v>0</v>
      </c>
      <c r="AJ45" s="178">
        <v>1</v>
      </c>
      <c r="AK45" s="178">
        <f t="shared" si="14"/>
        <v>3</v>
      </c>
      <c r="AL45" s="178">
        <v>1</v>
      </c>
      <c r="AM45" s="178">
        <f t="shared" si="15"/>
        <v>1</v>
      </c>
      <c r="AN45" s="178">
        <v>1</v>
      </c>
      <c r="AO45" s="178">
        <f t="shared" si="16"/>
        <v>5</v>
      </c>
      <c r="AP45" s="178"/>
      <c r="AQ45" s="178">
        <f t="shared" si="17"/>
        <v>0</v>
      </c>
      <c r="AR45" s="178"/>
      <c r="AS45" s="178">
        <f t="shared" si="18"/>
        <v>0</v>
      </c>
      <c r="AT45" s="178"/>
      <c r="AU45" s="178">
        <f t="shared" si="19"/>
        <v>0</v>
      </c>
      <c r="AV45" s="178"/>
      <c r="AW45" s="178">
        <f t="shared" si="20"/>
        <v>0</v>
      </c>
      <c r="AX45" s="179">
        <f t="shared" si="21"/>
        <v>9</v>
      </c>
      <c r="AY45" s="190">
        <f t="shared" si="22"/>
        <v>21</v>
      </c>
      <c r="AZ45" s="191">
        <f t="shared" si="23"/>
        <v>86</v>
      </c>
    </row>
    <row r="46" spans="1:52" s="52" customFormat="1" x14ac:dyDescent="0.2">
      <c r="A46" s="187">
        <v>41</v>
      </c>
      <c r="B46" s="182" t="s">
        <v>457</v>
      </c>
      <c r="C46" s="183">
        <v>24657</v>
      </c>
      <c r="D46" s="184" t="s">
        <v>38</v>
      </c>
      <c r="E46" s="185" t="s">
        <v>28</v>
      </c>
      <c r="F46" s="186" t="s">
        <v>38</v>
      </c>
      <c r="G46" s="187">
        <v>0</v>
      </c>
      <c r="H46" s="178">
        <f t="shared" si="0"/>
        <v>0</v>
      </c>
      <c r="I46" s="178"/>
      <c r="J46" s="178">
        <f t="shared" si="1"/>
        <v>0</v>
      </c>
      <c r="K46" s="178">
        <v>27</v>
      </c>
      <c r="L46" s="178">
        <f t="shared" si="2"/>
        <v>58</v>
      </c>
      <c r="M46" s="188"/>
      <c r="N46" s="178">
        <f t="shared" si="3"/>
        <v>0</v>
      </c>
      <c r="O46" s="188"/>
      <c r="P46" s="188">
        <f t="shared" si="4"/>
        <v>0</v>
      </c>
      <c r="Q46" s="188"/>
      <c r="R46" s="188">
        <f t="shared" si="5"/>
        <v>0</v>
      </c>
      <c r="S46" s="189">
        <f t="shared" si="6"/>
        <v>58</v>
      </c>
      <c r="T46" s="187"/>
      <c r="U46" s="178">
        <f t="shared" si="7"/>
        <v>0</v>
      </c>
      <c r="V46" s="178"/>
      <c r="W46" s="178">
        <f t="shared" si="8"/>
        <v>0</v>
      </c>
      <c r="X46" s="178"/>
      <c r="Y46" s="178">
        <f t="shared" si="9"/>
        <v>0</v>
      </c>
      <c r="Z46" s="178"/>
      <c r="AA46" s="178">
        <f t="shared" si="10"/>
        <v>0</v>
      </c>
      <c r="AB46" s="189">
        <f t="shared" si="11"/>
        <v>0</v>
      </c>
      <c r="AC46" s="187"/>
      <c r="AD46" s="178"/>
      <c r="AE46" s="189"/>
      <c r="AF46" s="187">
        <v>1</v>
      </c>
      <c r="AG46" s="178">
        <f t="shared" si="12"/>
        <v>12</v>
      </c>
      <c r="AH46" s="178"/>
      <c r="AI46" s="178">
        <f t="shared" si="13"/>
        <v>0</v>
      </c>
      <c r="AJ46" s="178">
        <v>1</v>
      </c>
      <c r="AK46" s="178">
        <f t="shared" si="14"/>
        <v>3</v>
      </c>
      <c r="AL46" s="178"/>
      <c r="AM46" s="178">
        <f t="shared" si="15"/>
        <v>0</v>
      </c>
      <c r="AN46" s="178"/>
      <c r="AO46" s="178">
        <f t="shared" si="16"/>
        <v>0</v>
      </c>
      <c r="AP46" s="178"/>
      <c r="AQ46" s="178">
        <f t="shared" si="17"/>
        <v>0</v>
      </c>
      <c r="AR46" s="178"/>
      <c r="AS46" s="178">
        <f t="shared" si="18"/>
        <v>0</v>
      </c>
      <c r="AT46" s="178"/>
      <c r="AU46" s="178">
        <f t="shared" si="19"/>
        <v>0</v>
      </c>
      <c r="AV46" s="178"/>
      <c r="AW46" s="178">
        <f t="shared" si="20"/>
        <v>0</v>
      </c>
      <c r="AX46" s="179">
        <f t="shared" si="21"/>
        <v>3</v>
      </c>
      <c r="AY46" s="190">
        <f t="shared" si="22"/>
        <v>15</v>
      </c>
      <c r="AZ46" s="191">
        <f t="shared" si="23"/>
        <v>73</v>
      </c>
    </row>
    <row r="47" spans="1:52" s="52" customFormat="1" x14ac:dyDescent="0.2">
      <c r="A47" s="187">
        <v>42</v>
      </c>
      <c r="B47" s="182" t="s">
        <v>458</v>
      </c>
      <c r="C47" s="183">
        <v>25587</v>
      </c>
      <c r="D47" s="184" t="s">
        <v>38</v>
      </c>
      <c r="E47" s="185" t="s">
        <v>28</v>
      </c>
      <c r="F47" s="186" t="s">
        <v>38</v>
      </c>
      <c r="G47" s="187"/>
      <c r="H47" s="178">
        <f t="shared" si="0"/>
        <v>0</v>
      </c>
      <c r="I47" s="178"/>
      <c r="J47" s="178">
        <f t="shared" si="1"/>
        <v>0</v>
      </c>
      <c r="K47" s="178">
        <v>24</v>
      </c>
      <c r="L47" s="178">
        <f t="shared" si="2"/>
        <v>52</v>
      </c>
      <c r="M47" s="188"/>
      <c r="N47" s="178">
        <f t="shared" si="3"/>
        <v>0</v>
      </c>
      <c r="O47" s="188"/>
      <c r="P47" s="188">
        <f t="shared" si="4"/>
        <v>0</v>
      </c>
      <c r="Q47" s="188"/>
      <c r="R47" s="188">
        <f t="shared" si="5"/>
        <v>0</v>
      </c>
      <c r="S47" s="189">
        <f t="shared" si="6"/>
        <v>52</v>
      </c>
      <c r="T47" s="187"/>
      <c r="U47" s="178">
        <f t="shared" si="7"/>
        <v>0</v>
      </c>
      <c r="V47" s="178"/>
      <c r="W47" s="178">
        <f t="shared" si="8"/>
        <v>0</v>
      </c>
      <c r="X47" s="178"/>
      <c r="Y47" s="178">
        <f t="shared" si="9"/>
        <v>0</v>
      </c>
      <c r="Z47" s="178"/>
      <c r="AA47" s="178">
        <f t="shared" si="10"/>
        <v>0</v>
      </c>
      <c r="AB47" s="189">
        <f t="shared" si="11"/>
        <v>0</v>
      </c>
      <c r="AC47" s="187"/>
      <c r="AD47" s="178"/>
      <c r="AE47" s="189"/>
      <c r="AF47" s="187">
        <v>1</v>
      </c>
      <c r="AG47" s="178">
        <f t="shared" si="12"/>
        <v>12</v>
      </c>
      <c r="AH47" s="178">
        <v>1</v>
      </c>
      <c r="AI47" s="178">
        <f t="shared" si="13"/>
        <v>5</v>
      </c>
      <c r="AJ47" s="178"/>
      <c r="AK47" s="178">
        <f t="shared" si="14"/>
        <v>0</v>
      </c>
      <c r="AL47" s="178"/>
      <c r="AM47" s="178">
        <f t="shared" si="15"/>
        <v>0</v>
      </c>
      <c r="AN47" s="178"/>
      <c r="AO47" s="178">
        <f t="shared" si="16"/>
        <v>0</v>
      </c>
      <c r="AP47" s="178"/>
      <c r="AQ47" s="178">
        <f t="shared" si="17"/>
        <v>0</v>
      </c>
      <c r="AR47" s="178"/>
      <c r="AS47" s="178">
        <f t="shared" si="18"/>
        <v>0</v>
      </c>
      <c r="AT47" s="178"/>
      <c r="AU47" s="178">
        <f t="shared" si="19"/>
        <v>0</v>
      </c>
      <c r="AV47" s="178"/>
      <c r="AW47" s="178">
        <f t="shared" si="20"/>
        <v>0</v>
      </c>
      <c r="AX47" s="179">
        <f t="shared" si="21"/>
        <v>5</v>
      </c>
      <c r="AY47" s="190">
        <f t="shared" si="22"/>
        <v>17</v>
      </c>
      <c r="AZ47" s="191">
        <f t="shared" si="23"/>
        <v>69</v>
      </c>
    </row>
    <row r="48" spans="1:52" s="52" customFormat="1" x14ac:dyDescent="0.2">
      <c r="A48" s="187">
        <v>43</v>
      </c>
      <c r="B48" s="182" t="s">
        <v>454</v>
      </c>
      <c r="C48" s="183">
        <v>23560</v>
      </c>
      <c r="D48" s="184" t="s">
        <v>38</v>
      </c>
      <c r="E48" s="185" t="s">
        <v>28</v>
      </c>
      <c r="F48" s="186" t="s">
        <v>38</v>
      </c>
      <c r="G48" s="187">
        <v>0</v>
      </c>
      <c r="H48" s="178">
        <f t="shared" si="0"/>
        <v>0</v>
      </c>
      <c r="I48" s="178"/>
      <c r="J48" s="178">
        <f t="shared" si="1"/>
        <v>0</v>
      </c>
      <c r="K48" s="178">
        <v>24</v>
      </c>
      <c r="L48" s="178">
        <f t="shared" si="2"/>
        <v>52</v>
      </c>
      <c r="M48" s="188"/>
      <c r="N48" s="178">
        <f t="shared" si="3"/>
        <v>0</v>
      </c>
      <c r="O48" s="188"/>
      <c r="P48" s="188">
        <f t="shared" si="4"/>
        <v>0</v>
      </c>
      <c r="Q48" s="188"/>
      <c r="R48" s="188">
        <f t="shared" si="5"/>
        <v>0</v>
      </c>
      <c r="S48" s="189">
        <f t="shared" si="6"/>
        <v>52</v>
      </c>
      <c r="T48" s="187"/>
      <c r="U48" s="178">
        <f t="shared" si="7"/>
        <v>0</v>
      </c>
      <c r="V48" s="178"/>
      <c r="W48" s="178">
        <f t="shared" si="8"/>
        <v>0</v>
      </c>
      <c r="X48" s="178"/>
      <c r="Y48" s="178">
        <f t="shared" si="9"/>
        <v>0</v>
      </c>
      <c r="Z48" s="178"/>
      <c r="AA48" s="178">
        <f t="shared" si="10"/>
        <v>0</v>
      </c>
      <c r="AB48" s="189">
        <f t="shared" si="11"/>
        <v>0</v>
      </c>
      <c r="AC48" s="187"/>
      <c r="AD48" s="178"/>
      <c r="AE48" s="189"/>
      <c r="AF48" s="187">
        <v>1</v>
      </c>
      <c r="AG48" s="178">
        <f t="shared" si="12"/>
        <v>12</v>
      </c>
      <c r="AH48" s="178"/>
      <c r="AI48" s="178">
        <f t="shared" si="13"/>
        <v>0</v>
      </c>
      <c r="AJ48" s="178">
        <v>1</v>
      </c>
      <c r="AK48" s="178">
        <f t="shared" si="14"/>
        <v>3</v>
      </c>
      <c r="AL48" s="178"/>
      <c r="AM48" s="178">
        <f t="shared" si="15"/>
        <v>0</v>
      </c>
      <c r="AN48" s="178"/>
      <c r="AO48" s="178">
        <f t="shared" si="16"/>
        <v>0</v>
      </c>
      <c r="AP48" s="178"/>
      <c r="AQ48" s="178">
        <f t="shared" si="17"/>
        <v>0</v>
      </c>
      <c r="AR48" s="178"/>
      <c r="AS48" s="178">
        <f t="shared" si="18"/>
        <v>0</v>
      </c>
      <c r="AT48" s="178"/>
      <c r="AU48" s="178">
        <f t="shared" si="19"/>
        <v>0</v>
      </c>
      <c r="AV48" s="178"/>
      <c r="AW48" s="178">
        <f t="shared" si="20"/>
        <v>0</v>
      </c>
      <c r="AX48" s="179">
        <f t="shared" si="21"/>
        <v>3</v>
      </c>
      <c r="AY48" s="190">
        <f t="shared" si="22"/>
        <v>15</v>
      </c>
      <c r="AZ48" s="191">
        <f t="shared" si="23"/>
        <v>67</v>
      </c>
    </row>
    <row r="49" spans="1:52" s="52" customFormat="1" x14ac:dyDescent="0.2">
      <c r="A49" s="187">
        <v>44</v>
      </c>
      <c r="B49" s="182" t="s">
        <v>459</v>
      </c>
      <c r="C49" s="183">
        <v>25969</v>
      </c>
      <c r="D49" s="184" t="s">
        <v>38</v>
      </c>
      <c r="E49" s="185" t="s">
        <v>28</v>
      </c>
      <c r="F49" s="186" t="s">
        <v>38</v>
      </c>
      <c r="G49" s="187"/>
      <c r="H49" s="178">
        <f t="shared" si="0"/>
        <v>0</v>
      </c>
      <c r="I49" s="178"/>
      <c r="J49" s="178">
        <f t="shared" si="1"/>
        <v>0</v>
      </c>
      <c r="K49" s="178">
        <v>23</v>
      </c>
      <c r="L49" s="178">
        <f t="shared" si="2"/>
        <v>50</v>
      </c>
      <c r="M49" s="188"/>
      <c r="N49" s="178">
        <f t="shared" si="3"/>
        <v>0</v>
      </c>
      <c r="O49" s="188"/>
      <c r="P49" s="188">
        <f t="shared" si="4"/>
        <v>0</v>
      </c>
      <c r="Q49" s="188"/>
      <c r="R49" s="188">
        <f t="shared" si="5"/>
        <v>0</v>
      </c>
      <c r="S49" s="189">
        <f t="shared" si="6"/>
        <v>50</v>
      </c>
      <c r="T49" s="187"/>
      <c r="U49" s="178">
        <f t="shared" si="7"/>
        <v>0</v>
      </c>
      <c r="V49" s="178"/>
      <c r="W49" s="178">
        <f t="shared" si="8"/>
        <v>0</v>
      </c>
      <c r="X49" s="178"/>
      <c r="Y49" s="178">
        <f t="shared" si="9"/>
        <v>0</v>
      </c>
      <c r="Z49" s="178"/>
      <c r="AA49" s="178">
        <f t="shared" si="10"/>
        <v>0</v>
      </c>
      <c r="AB49" s="189">
        <f t="shared" si="11"/>
        <v>0</v>
      </c>
      <c r="AC49" s="187"/>
      <c r="AD49" s="178"/>
      <c r="AE49" s="189" t="s">
        <v>114</v>
      </c>
      <c r="AF49" s="187">
        <v>1</v>
      </c>
      <c r="AG49" s="178">
        <f t="shared" si="12"/>
        <v>12</v>
      </c>
      <c r="AH49" s="178"/>
      <c r="AI49" s="178">
        <f t="shared" si="13"/>
        <v>0</v>
      </c>
      <c r="AJ49" s="178"/>
      <c r="AK49" s="178">
        <f t="shared" si="14"/>
        <v>0</v>
      </c>
      <c r="AL49" s="178"/>
      <c r="AM49" s="178">
        <f t="shared" si="15"/>
        <v>0</v>
      </c>
      <c r="AN49" s="178">
        <v>1</v>
      </c>
      <c r="AO49" s="178">
        <f t="shared" si="16"/>
        <v>5</v>
      </c>
      <c r="AP49" s="178"/>
      <c r="AQ49" s="178">
        <f t="shared" si="17"/>
        <v>0</v>
      </c>
      <c r="AR49" s="178"/>
      <c r="AS49" s="178">
        <f t="shared" si="18"/>
        <v>0</v>
      </c>
      <c r="AT49" s="178"/>
      <c r="AU49" s="178">
        <f t="shared" si="19"/>
        <v>0</v>
      </c>
      <c r="AV49" s="178"/>
      <c r="AW49" s="178">
        <f t="shared" si="20"/>
        <v>0</v>
      </c>
      <c r="AX49" s="179">
        <f t="shared" si="21"/>
        <v>5</v>
      </c>
      <c r="AY49" s="190">
        <f t="shared" si="22"/>
        <v>17</v>
      </c>
      <c r="AZ49" s="191">
        <f t="shared" si="23"/>
        <v>67</v>
      </c>
    </row>
    <row r="50" spans="1:52" s="52" customFormat="1" x14ac:dyDescent="0.2">
      <c r="A50" s="187">
        <v>45</v>
      </c>
      <c r="B50" s="182" t="s">
        <v>456</v>
      </c>
      <c r="C50" s="183">
        <v>26130</v>
      </c>
      <c r="D50" s="184" t="s">
        <v>38</v>
      </c>
      <c r="E50" s="185" t="s">
        <v>28</v>
      </c>
      <c r="F50" s="186" t="s">
        <v>38</v>
      </c>
      <c r="G50" s="187">
        <v>0</v>
      </c>
      <c r="H50" s="178">
        <f t="shared" si="0"/>
        <v>0</v>
      </c>
      <c r="I50" s="178"/>
      <c r="J50" s="178">
        <f t="shared" si="1"/>
        <v>0</v>
      </c>
      <c r="K50" s="178">
        <v>23</v>
      </c>
      <c r="L50" s="178">
        <f t="shared" si="2"/>
        <v>50</v>
      </c>
      <c r="M50" s="188"/>
      <c r="N50" s="178">
        <f t="shared" si="3"/>
        <v>0</v>
      </c>
      <c r="O50" s="188"/>
      <c r="P50" s="188">
        <f t="shared" si="4"/>
        <v>0</v>
      </c>
      <c r="Q50" s="188"/>
      <c r="R50" s="188">
        <f t="shared" si="5"/>
        <v>0</v>
      </c>
      <c r="S50" s="189">
        <f t="shared" si="6"/>
        <v>50</v>
      </c>
      <c r="T50" s="187"/>
      <c r="U50" s="178">
        <f t="shared" si="7"/>
        <v>0</v>
      </c>
      <c r="V50" s="178"/>
      <c r="W50" s="178">
        <f t="shared" si="8"/>
        <v>0</v>
      </c>
      <c r="X50" s="178"/>
      <c r="Y50" s="178">
        <f t="shared" si="9"/>
        <v>0</v>
      </c>
      <c r="Z50" s="178"/>
      <c r="AA50" s="178">
        <f t="shared" si="10"/>
        <v>0</v>
      </c>
      <c r="AB50" s="189">
        <f t="shared" si="11"/>
        <v>0</v>
      </c>
      <c r="AC50" s="187"/>
      <c r="AD50" s="178"/>
      <c r="AE50" s="189"/>
      <c r="AF50" s="187">
        <v>1</v>
      </c>
      <c r="AG50" s="178">
        <f t="shared" si="12"/>
        <v>12</v>
      </c>
      <c r="AH50" s="178"/>
      <c r="AI50" s="178">
        <f t="shared" si="13"/>
        <v>0</v>
      </c>
      <c r="AJ50" s="178">
        <v>1</v>
      </c>
      <c r="AK50" s="178">
        <f t="shared" si="14"/>
        <v>3</v>
      </c>
      <c r="AL50" s="178"/>
      <c r="AM50" s="178">
        <f t="shared" si="15"/>
        <v>0</v>
      </c>
      <c r="AN50" s="178"/>
      <c r="AO50" s="178">
        <f t="shared" si="16"/>
        <v>0</v>
      </c>
      <c r="AP50" s="178"/>
      <c r="AQ50" s="178">
        <f t="shared" si="17"/>
        <v>0</v>
      </c>
      <c r="AR50" s="178"/>
      <c r="AS50" s="178">
        <f t="shared" si="18"/>
        <v>0</v>
      </c>
      <c r="AT50" s="178"/>
      <c r="AU50" s="178">
        <f t="shared" si="19"/>
        <v>0</v>
      </c>
      <c r="AV50" s="178"/>
      <c r="AW50" s="178">
        <f t="shared" si="20"/>
        <v>0</v>
      </c>
      <c r="AX50" s="179">
        <f t="shared" si="21"/>
        <v>3</v>
      </c>
      <c r="AY50" s="190">
        <f t="shared" si="22"/>
        <v>15</v>
      </c>
      <c r="AZ50" s="191">
        <f t="shared" si="23"/>
        <v>65</v>
      </c>
    </row>
  </sheetData>
  <sheetProtection password="D67E" sheet="1" formatCells="0" formatColumns="0" formatRows="0" insertColumns="0" insertRows="0" insertHyperlinks="0" deleteColumns="0" deleteRows="0" sort="0" autoFilter="0" pivotTables="0"/>
  <mergeCells count="9">
    <mergeCell ref="A2:AZ2"/>
    <mergeCell ref="A3:AZ3"/>
    <mergeCell ref="A4:D4"/>
    <mergeCell ref="G4:S4"/>
    <mergeCell ref="T4:AB4"/>
    <mergeCell ref="AC4:AE4"/>
    <mergeCell ref="AF4:AY4"/>
    <mergeCell ref="AZ4:AZ5"/>
    <mergeCell ref="C5:D5"/>
  </mergeCells>
  <phoneticPr fontId="0" type="noConversion"/>
  <pageMargins left="0" right="0" top="0.98425196850393704" bottom="0.98425196850393704" header="0.51181102362204722" footer="0.51181102362204722"/>
  <pageSetup paperSize="9" scale="75" orientation="portrait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AZ34"/>
  <sheetViews>
    <sheetView topLeftCell="A4" zoomScaleNormal="100" workbookViewId="0">
      <selection activeCell="A5" sqref="A5:IV31"/>
    </sheetView>
  </sheetViews>
  <sheetFormatPr defaultColWidth="9.14453125" defaultRowHeight="14.25" x14ac:dyDescent="0.2"/>
  <cols>
    <col min="1" max="1" width="5.6484375" style="1" customWidth="1"/>
    <col min="2" max="2" width="28.65234375" style="1" bestFit="1" customWidth="1"/>
    <col min="3" max="3" width="9.55078125" style="1" bestFit="1" customWidth="1"/>
    <col min="4" max="4" width="3.62890625" style="1" bestFit="1" customWidth="1"/>
    <col min="5" max="5" width="3.359375" style="2" customWidth="1"/>
    <col min="6" max="6" width="9.01171875" style="2" customWidth="1"/>
    <col min="7" max="19" width="4.4375" style="4" customWidth="1"/>
    <col min="20" max="20" width="5.6484375" style="4" customWidth="1"/>
    <col min="21" max="21" width="4.03515625" style="4" customWidth="1"/>
    <col min="22" max="22" width="3.8984375" style="4" customWidth="1"/>
    <col min="23" max="23" width="3.62890625" style="4" customWidth="1"/>
    <col min="24" max="24" width="4.70703125" style="4" customWidth="1"/>
    <col min="25" max="25" width="4.16796875" style="4" customWidth="1"/>
    <col min="26" max="26" width="4.3046875" style="4" customWidth="1"/>
    <col min="27" max="27" width="4.16796875" style="4" customWidth="1"/>
    <col min="28" max="28" width="4.9765625" style="4" customWidth="1"/>
    <col min="29" max="31" width="3.62890625" style="4" customWidth="1"/>
    <col min="32" max="51" width="4.9765625" style="4" customWidth="1"/>
    <col min="52" max="52" width="6.72265625" style="4" customWidth="1"/>
    <col min="53" max="16384" width="9.14453125" style="1"/>
  </cols>
  <sheetData>
    <row r="1" spans="1:52" ht="23.25" x14ac:dyDescent="0.2">
      <c r="A1" s="368" t="s">
        <v>332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70"/>
    </row>
    <row r="2" spans="1:52" ht="21" thickBot="1" x14ac:dyDescent="0.25">
      <c r="A2" s="371" t="s">
        <v>301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  <c r="AS2" s="372"/>
      <c r="AT2" s="372"/>
      <c r="AU2" s="372"/>
      <c r="AV2" s="372"/>
      <c r="AW2" s="372"/>
      <c r="AX2" s="372"/>
      <c r="AY2" s="372"/>
      <c r="AZ2" s="373"/>
    </row>
    <row r="3" spans="1:52" ht="27.75" customHeight="1" x14ac:dyDescent="0.2">
      <c r="A3" s="439" t="s">
        <v>347</v>
      </c>
      <c r="B3" s="440"/>
      <c r="C3" s="440"/>
      <c r="D3" s="441"/>
      <c r="E3" s="141"/>
      <c r="F3" s="148"/>
      <c r="G3" s="453" t="s">
        <v>6</v>
      </c>
      <c r="H3" s="443"/>
      <c r="I3" s="443"/>
      <c r="J3" s="443"/>
      <c r="K3" s="443"/>
      <c r="L3" s="443"/>
      <c r="M3" s="444"/>
      <c r="N3" s="444"/>
      <c r="O3" s="444"/>
      <c r="P3" s="444"/>
      <c r="Q3" s="444"/>
      <c r="R3" s="444"/>
      <c r="S3" s="445"/>
      <c r="T3" s="442" t="s">
        <v>11</v>
      </c>
      <c r="U3" s="443"/>
      <c r="V3" s="443"/>
      <c r="W3" s="443"/>
      <c r="X3" s="443"/>
      <c r="Y3" s="443"/>
      <c r="Z3" s="443"/>
      <c r="AA3" s="443"/>
      <c r="AB3" s="445"/>
      <c r="AC3" s="446" t="s">
        <v>12</v>
      </c>
      <c r="AD3" s="447"/>
      <c r="AE3" s="448"/>
      <c r="AF3" s="446" t="s">
        <v>23</v>
      </c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  <c r="AW3" s="447"/>
      <c r="AX3" s="447"/>
      <c r="AY3" s="448"/>
      <c r="AZ3" s="449" t="s">
        <v>24</v>
      </c>
    </row>
    <row r="4" spans="1:52" ht="117" customHeight="1" x14ac:dyDescent="0.2">
      <c r="A4" s="142" t="s">
        <v>348</v>
      </c>
      <c r="B4" s="86" t="s">
        <v>0</v>
      </c>
      <c r="C4" s="451" t="s">
        <v>1</v>
      </c>
      <c r="D4" s="452"/>
      <c r="E4" s="143"/>
      <c r="F4" s="149"/>
      <c r="G4" s="78" t="s">
        <v>2</v>
      </c>
      <c r="H4" s="78" t="s">
        <v>3</v>
      </c>
      <c r="I4" s="78" t="s">
        <v>343</v>
      </c>
      <c r="J4" s="78" t="s">
        <v>3</v>
      </c>
      <c r="K4" s="78" t="s">
        <v>4</v>
      </c>
      <c r="L4" s="78" t="s">
        <v>3</v>
      </c>
      <c r="M4" s="78" t="s">
        <v>344</v>
      </c>
      <c r="N4" s="78" t="s">
        <v>3</v>
      </c>
      <c r="O4" s="77" t="s">
        <v>354</v>
      </c>
      <c r="P4" s="78" t="s">
        <v>3</v>
      </c>
      <c r="Q4" s="78" t="s">
        <v>355</v>
      </c>
      <c r="R4" s="78" t="s">
        <v>3</v>
      </c>
      <c r="S4" s="79" t="s">
        <v>5</v>
      </c>
      <c r="T4" s="81" t="s">
        <v>33</v>
      </c>
      <c r="U4" s="77" t="s">
        <v>3</v>
      </c>
      <c r="V4" s="144" t="s">
        <v>7</v>
      </c>
      <c r="W4" s="77" t="s">
        <v>3</v>
      </c>
      <c r="X4" s="145" t="s">
        <v>13</v>
      </c>
      <c r="Y4" s="77" t="s">
        <v>3</v>
      </c>
      <c r="Z4" s="145" t="s">
        <v>14</v>
      </c>
      <c r="AA4" s="77" t="s">
        <v>3</v>
      </c>
      <c r="AB4" s="79" t="s">
        <v>5</v>
      </c>
      <c r="AC4" s="76" t="s">
        <v>8</v>
      </c>
      <c r="AD4" s="77" t="s">
        <v>9</v>
      </c>
      <c r="AE4" s="80" t="s">
        <v>10</v>
      </c>
      <c r="AF4" s="146" t="s">
        <v>15</v>
      </c>
      <c r="AG4" s="77" t="s">
        <v>3</v>
      </c>
      <c r="AH4" s="147" t="s">
        <v>16</v>
      </c>
      <c r="AI4" s="77" t="s">
        <v>3</v>
      </c>
      <c r="AJ4" s="147" t="s">
        <v>17</v>
      </c>
      <c r="AK4" s="77" t="s">
        <v>3</v>
      </c>
      <c r="AL4" s="147" t="s">
        <v>18</v>
      </c>
      <c r="AM4" s="77" t="s">
        <v>3</v>
      </c>
      <c r="AN4" s="147" t="s">
        <v>19</v>
      </c>
      <c r="AO4" s="77" t="s">
        <v>3</v>
      </c>
      <c r="AP4" s="147" t="s">
        <v>20</v>
      </c>
      <c r="AQ4" s="77" t="s">
        <v>3</v>
      </c>
      <c r="AR4" s="147" t="s">
        <v>21</v>
      </c>
      <c r="AS4" s="77" t="s">
        <v>3</v>
      </c>
      <c r="AT4" s="77" t="s">
        <v>416</v>
      </c>
      <c r="AU4" s="77" t="s">
        <v>3</v>
      </c>
      <c r="AV4" s="82" t="s">
        <v>417</v>
      </c>
      <c r="AW4" s="82" t="s">
        <v>3</v>
      </c>
      <c r="AX4" s="128" t="s">
        <v>25</v>
      </c>
      <c r="AY4" s="79" t="s">
        <v>22</v>
      </c>
      <c r="AZ4" s="450"/>
    </row>
    <row r="5" spans="1:52" s="52" customFormat="1" x14ac:dyDescent="0.2">
      <c r="A5" s="187">
        <v>1</v>
      </c>
      <c r="B5" s="182" t="s">
        <v>178</v>
      </c>
      <c r="C5" s="183">
        <v>22826</v>
      </c>
      <c r="D5" s="184" t="s">
        <v>80</v>
      </c>
      <c r="E5" s="185" t="s">
        <v>28</v>
      </c>
      <c r="F5" s="182" t="s">
        <v>171</v>
      </c>
      <c r="G5" s="237">
        <v>16</v>
      </c>
      <c r="H5" s="178">
        <f t="shared" ref="H5:H31" si="0">G5*6</f>
        <v>96</v>
      </c>
      <c r="I5" s="178">
        <v>4</v>
      </c>
      <c r="J5" s="178">
        <f t="shared" ref="J5:J31" si="1">I5*6</f>
        <v>24</v>
      </c>
      <c r="K5" s="178">
        <v>18</v>
      </c>
      <c r="L5" s="178">
        <f t="shared" ref="L5:L31" si="2">IF(K5&gt;4,K5*2+4,K5*3)</f>
        <v>40</v>
      </c>
      <c r="M5" s="188">
        <v>12</v>
      </c>
      <c r="N5" s="178">
        <f t="shared" ref="N5:N31" si="3">IF(M5&gt;4,M5*2+4,M5*3)</f>
        <v>28</v>
      </c>
      <c r="O5" s="188">
        <v>5</v>
      </c>
      <c r="P5" s="188">
        <f t="shared" ref="P5:P31" si="4">O5*2</f>
        <v>10</v>
      </c>
      <c r="Q5" s="188">
        <v>7</v>
      </c>
      <c r="R5" s="188">
        <f t="shared" ref="R5:R31" si="5">Q5*3</f>
        <v>21</v>
      </c>
      <c r="S5" s="189">
        <f t="shared" ref="S5:S31" si="6">H5+J5+L5+N5+P5+R5</f>
        <v>219</v>
      </c>
      <c r="T5" s="187"/>
      <c r="U5" s="178">
        <f t="shared" ref="U5:U31" si="7">IF(T5=0,0,6)</f>
        <v>0</v>
      </c>
      <c r="V5" s="178"/>
      <c r="W5" s="178">
        <f t="shared" ref="W5:W31" si="8">V5*4</f>
        <v>0</v>
      </c>
      <c r="X5" s="178">
        <v>1</v>
      </c>
      <c r="Y5" s="178">
        <f t="shared" ref="Y5:Y31" si="9">X5*3</f>
        <v>3</v>
      </c>
      <c r="Z5" s="178"/>
      <c r="AA5" s="178">
        <f t="shared" ref="AA5:AA31" si="10">IF(Z5=0,0,6)</f>
        <v>0</v>
      </c>
      <c r="AB5" s="189">
        <f t="shared" ref="AB5:AB31" si="11">U5+W5+Y5+AA5</f>
        <v>3</v>
      </c>
      <c r="AC5" s="187"/>
      <c r="AD5" s="178"/>
      <c r="AE5" s="189"/>
      <c r="AF5" s="187">
        <v>1</v>
      </c>
      <c r="AG5" s="178">
        <f t="shared" ref="AG5:AG31" si="12">AF5*12</f>
        <v>12</v>
      </c>
      <c r="AH5" s="178"/>
      <c r="AI5" s="178">
        <f t="shared" ref="AI5:AI31" si="13">AH5*5</f>
        <v>0</v>
      </c>
      <c r="AJ5" s="178">
        <v>1</v>
      </c>
      <c r="AK5" s="178">
        <f t="shared" ref="AK5:AK31" si="14">AJ5*3</f>
        <v>3</v>
      </c>
      <c r="AL5" s="178"/>
      <c r="AM5" s="178">
        <f t="shared" ref="AM5:AM31" si="15">AL5*1</f>
        <v>0</v>
      </c>
      <c r="AN5" s="178"/>
      <c r="AO5" s="178">
        <f t="shared" ref="AO5:AO31" si="16">AN5*5</f>
        <v>0</v>
      </c>
      <c r="AP5" s="178"/>
      <c r="AQ5" s="178">
        <f t="shared" ref="AQ5:AQ31" si="17">AP5*5</f>
        <v>0</v>
      </c>
      <c r="AR5" s="178"/>
      <c r="AS5" s="178">
        <f t="shared" ref="AS5:AS31" si="18">AR5*1</f>
        <v>0</v>
      </c>
      <c r="AT5" s="178"/>
      <c r="AU5" s="178">
        <f t="shared" ref="AU5:AU31" si="19">AT5*0.5</f>
        <v>0</v>
      </c>
      <c r="AV5" s="178"/>
      <c r="AW5" s="178">
        <f t="shared" ref="AW5:AW31" si="20">AV5*1</f>
        <v>0</v>
      </c>
      <c r="AX5" s="179">
        <f t="shared" ref="AX5:AX31" si="21">IF(AI5+AK5+AM5+AO5+AQ5+AS5+AU5+AW5&gt;10,10,AI5+AK5+AM5+AO5+AQ5+AS5+AU5+AW5)</f>
        <v>3</v>
      </c>
      <c r="AY5" s="190">
        <f t="shared" ref="AY5:AY31" si="22">AG5+AX5</f>
        <v>15</v>
      </c>
      <c r="AZ5" s="191">
        <f t="shared" ref="AZ5:AZ31" si="23">S5+AB5+AY5</f>
        <v>237</v>
      </c>
    </row>
    <row r="6" spans="1:52" s="52" customFormat="1" x14ac:dyDescent="0.2">
      <c r="A6" s="187">
        <v>2</v>
      </c>
      <c r="B6" s="182" t="s">
        <v>212</v>
      </c>
      <c r="C6" s="183">
        <v>22472</v>
      </c>
      <c r="D6" s="184" t="s">
        <v>80</v>
      </c>
      <c r="E6" s="185" t="s">
        <v>28</v>
      </c>
      <c r="F6" s="182" t="s">
        <v>171</v>
      </c>
      <c r="G6" s="237">
        <v>16</v>
      </c>
      <c r="H6" s="178">
        <f t="shared" si="0"/>
        <v>96</v>
      </c>
      <c r="I6" s="178"/>
      <c r="J6" s="178">
        <f t="shared" si="1"/>
        <v>0</v>
      </c>
      <c r="K6" s="178">
        <v>22</v>
      </c>
      <c r="L6" s="178">
        <f t="shared" si="2"/>
        <v>48</v>
      </c>
      <c r="M6" s="188"/>
      <c r="N6" s="178">
        <f t="shared" si="3"/>
        <v>0</v>
      </c>
      <c r="O6" s="188">
        <v>5</v>
      </c>
      <c r="P6" s="188">
        <f t="shared" si="4"/>
        <v>10</v>
      </c>
      <c r="Q6" s="188">
        <v>7</v>
      </c>
      <c r="R6" s="188">
        <f t="shared" si="5"/>
        <v>21</v>
      </c>
      <c r="S6" s="189">
        <f t="shared" si="6"/>
        <v>175</v>
      </c>
      <c r="T6" s="187"/>
      <c r="U6" s="178">
        <f t="shared" si="7"/>
        <v>0</v>
      </c>
      <c r="V6" s="178"/>
      <c r="W6" s="178">
        <f t="shared" si="8"/>
        <v>0</v>
      </c>
      <c r="X6" s="178">
        <v>1</v>
      </c>
      <c r="Y6" s="178">
        <f t="shared" si="9"/>
        <v>3</v>
      </c>
      <c r="Z6" s="178"/>
      <c r="AA6" s="178">
        <f t="shared" si="10"/>
        <v>0</v>
      </c>
      <c r="AB6" s="189">
        <f t="shared" si="11"/>
        <v>3</v>
      </c>
      <c r="AC6" s="187"/>
      <c r="AD6" s="178"/>
      <c r="AE6" s="189"/>
      <c r="AF6" s="187">
        <v>1</v>
      </c>
      <c r="AG6" s="178">
        <f t="shared" si="12"/>
        <v>12</v>
      </c>
      <c r="AH6" s="178"/>
      <c r="AI6" s="178">
        <f t="shared" si="13"/>
        <v>0</v>
      </c>
      <c r="AJ6" s="178"/>
      <c r="AK6" s="178">
        <f t="shared" si="14"/>
        <v>0</v>
      </c>
      <c r="AL6" s="178"/>
      <c r="AM6" s="178">
        <f t="shared" si="15"/>
        <v>0</v>
      </c>
      <c r="AN6" s="178"/>
      <c r="AO6" s="178">
        <f t="shared" si="16"/>
        <v>0</v>
      </c>
      <c r="AP6" s="178"/>
      <c r="AQ6" s="178">
        <f t="shared" si="17"/>
        <v>0</v>
      </c>
      <c r="AR6" s="178"/>
      <c r="AS6" s="178">
        <f t="shared" si="18"/>
        <v>0</v>
      </c>
      <c r="AT6" s="178"/>
      <c r="AU6" s="178">
        <f t="shared" si="19"/>
        <v>0</v>
      </c>
      <c r="AV6" s="178"/>
      <c r="AW6" s="178">
        <f t="shared" si="20"/>
        <v>0</v>
      </c>
      <c r="AX6" s="179">
        <f t="shared" si="21"/>
        <v>0</v>
      </c>
      <c r="AY6" s="190">
        <f t="shared" si="22"/>
        <v>12</v>
      </c>
      <c r="AZ6" s="191">
        <f t="shared" si="23"/>
        <v>190</v>
      </c>
    </row>
    <row r="7" spans="1:52" s="52" customFormat="1" x14ac:dyDescent="0.2">
      <c r="A7" s="187">
        <v>3</v>
      </c>
      <c r="B7" s="182" t="s">
        <v>187</v>
      </c>
      <c r="C7" s="183">
        <v>22966</v>
      </c>
      <c r="D7" s="184" t="s">
        <v>80</v>
      </c>
      <c r="E7" s="185" t="s">
        <v>28</v>
      </c>
      <c r="F7" s="182" t="s">
        <v>171</v>
      </c>
      <c r="G7" s="237">
        <v>16</v>
      </c>
      <c r="H7" s="178">
        <f t="shared" si="0"/>
        <v>96</v>
      </c>
      <c r="I7" s="178"/>
      <c r="J7" s="178">
        <f t="shared" si="1"/>
        <v>0</v>
      </c>
      <c r="K7" s="178">
        <v>19</v>
      </c>
      <c r="L7" s="178">
        <f t="shared" si="2"/>
        <v>42</v>
      </c>
      <c r="M7" s="188"/>
      <c r="N7" s="178">
        <f t="shared" si="3"/>
        <v>0</v>
      </c>
      <c r="O7" s="188">
        <v>5</v>
      </c>
      <c r="P7" s="188">
        <f t="shared" si="4"/>
        <v>10</v>
      </c>
      <c r="Q7" s="188">
        <v>7</v>
      </c>
      <c r="R7" s="188">
        <f t="shared" si="5"/>
        <v>21</v>
      </c>
      <c r="S7" s="189">
        <f t="shared" si="6"/>
        <v>169</v>
      </c>
      <c r="T7" s="187"/>
      <c r="U7" s="178">
        <f t="shared" si="7"/>
        <v>0</v>
      </c>
      <c r="V7" s="178"/>
      <c r="W7" s="178">
        <f t="shared" si="8"/>
        <v>0</v>
      </c>
      <c r="X7" s="178"/>
      <c r="Y7" s="178">
        <f t="shared" si="9"/>
        <v>0</v>
      </c>
      <c r="Z7" s="178"/>
      <c r="AA7" s="178">
        <f t="shared" si="10"/>
        <v>0</v>
      </c>
      <c r="AB7" s="189">
        <f t="shared" si="11"/>
        <v>0</v>
      </c>
      <c r="AC7" s="187"/>
      <c r="AD7" s="178"/>
      <c r="AE7" s="189"/>
      <c r="AF7" s="187">
        <v>1</v>
      </c>
      <c r="AG7" s="178">
        <f t="shared" si="12"/>
        <v>12</v>
      </c>
      <c r="AH7" s="178"/>
      <c r="AI7" s="178">
        <f t="shared" si="13"/>
        <v>0</v>
      </c>
      <c r="AJ7" s="178">
        <v>2</v>
      </c>
      <c r="AK7" s="178">
        <f t="shared" si="14"/>
        <v>6</v>
      </c>
      <c r="AL7" s="178"/>
      <c r="AM7" s="178">
        <f t="shared" si="15"/>
        <v>0</v>
      </c>
      <c r="AN7" s="178"/>
      <c r="AO7" s="178">
        <f t="shared" si="16"/>
        <v>0</v>
      </c>
      <c r="AP7" s="178"/>
      <c r="AQ7" s="178">
        <f t="shared" si="17"/>
        <v>0</v>
      </c>
      <c r="AR7" s="178">
        <v>1</v>
      </c>
      <c r="AS7" s="178">
        <f t="shared" si="18"/>
        <v>1</v>
      </c>
      <c r="AT7" s="178"/>
      <c r="AU7" s="178">
        <f t="shared" si="19"/>
        <v>0</v>
      </c>
      <c r="AV7" s="178"/>
      <c r="AW7" s="178">
        <f t="shared" si="20"/>
        <v>0</v>
      </c>
      <c r="AX7" s="179">
        <f t="shared" si="21"/>
        <v>7</v>
      </c>
      <c r="AY7" s="190">
        <f t="shared" si="22"/>
        <v>19</v>
      </c>
      <c r="AZ7" s="191">
        <f t="shared" si="23"/>
        <v>188</v>
      </c>
    </row>
    <row r="8" spans="1:52" s="52" customFormat="1" x14ac:dyDescent="0.2">
      <c r="A8" s="187">
        <v>4</v>
      </c>
      <c r="B8" s="182" t="s">
        <v>319</v>
      </c>
      <c r="C8" s="183">
        <v>22571</v>
      </c>
      <c r="D8" s="184" t="s">
        <v>80</v>
      </c>
      <c r="E8" s="185" t="s">
        <v>28</v>
      </c>
      <c r="F8" s="182" t="s">
        <v>171</v>
      </c>
      <c r="G8" s="237">
        <v>16</v>
      </c>
      <c r="H8" s="178">
        <f t="shared" si="0"/>
        <v>96</v>
      </c>
      <c r="I8" s="178"/>
      <c r="J8" s="178">
        <f t="shared" si="1"/>
        <v>0</v>
      </c>
      <c r="K8" s="178">
        <v>18</v>
      </c>
      <c r="L8" s="178">
        <f t="shared" si="2"/>
        <v>40</v>
      </c>
      <c r="M8" s="188"/>
      <c r="N8" s="178">
        <f t="shared" si="3"/>
        <v>0</v>
      </c>
      <c r="O8" s="188">
        <v>5</v>
      </c>
      <c r="P8" s="188">
        <f t="shared" si="4"/>
        <v>10</v>
      </c>
      <c r="Q8" s="188">
        <v>7</v>
      </c>
      <c r="R8" s="188">
        <f t="shared" si="5"/>
        <v>21</v>
      </c>
      <c r="S8" s="189">
        <f t="shared" si="6"/>
        <v>167</v>
      </c>
      <c r="T8" s="187"/>
      <c r="U8" s="178">
        <f t="shared" si="7"/>
        <v>0</v>
      </c>
      <c r="V8" s="178"/>
      <c r="W8" s="178">
        <f t="shared" si="8"/>
        <v>0</v>
      </c>
      <c r="X8" s="178"/>
      <c r="Y8" s="178">
        <f t="shared" si="9"/>
        <v>0</v>
      </c>
      <c r="Z8" s="178"/>
      <c r="AA8" s="178">
        <f t="shared" si="10"/>
        <v>0</v>
      </c>
      <c r="AB8" s="189">
        <f t="shared" si="11"/>
        <v>0</v>
      </c>
      <c r="AC8" s="187"/>
      <c r="AD8" s="178"/>
      <c r="AE8" s="189"/>
      <c r="AF8" s="187">
        <v>1</v>
      </c>
      <c r="AG8" s="178">
        <f t="shared" si="12"/>
        <v>12</v>
      </c>
      <c r="AH8" s="178"/>
      <c r="AI8" s="178">
        <f t="shared" si="13"/>
        <v>0</v>
      </c>
      <c r="AJ8" s="178">
        <v>2</v>
      </c>
      <c r="AK8" s="178">
        <f t="shared" si="14"/>
        <v>6</v>
      </c>
      <c r="AL8" s="178">
        <v>1</v>
      </c>
      <c r="AM8" s="178">
        <f t="shared" si="15"/>
        <v>1</v>
      </c>
      <c r="AN8" s="178"/>
      <c r="AO8" s="178">
        <f t="shared" si="16"/>
        <v>0</v>
      </c>
      <c r="AP8" s="178"/>
      <c r="AQ8" s="178">
        <f t="shared" si="17"/>
        <v>0</v>
      </c>
      <c r="AR8" s="178">
        <v>1</v>
      </c>
      <c r="AS8" s="178">
        <f t="shared" si="18"/>
        <v>1</v>
      </c>
      <c r="AT8" s="178"/>
      <c r="AU8" s="178">
        <f t="shared" si="19"/>
        <v>0</v>
      </c>
      <c r="AV8" s="178"/>
      <c r="AW8" s="178">
        <f t="shared" si="20"/>
        <v>0</v>
      </c>
      <c r="AX8" s="179">
        <f t="shared" si="21"/>
        <v>8</v>
      </c>
      <c r="AY8" s="190">
        <f t="shared" si="22"/>
        <v>20</v>
      </c>
      <c r="AZ8" s="191">
        <f t="shared" si="23"/>
        <v>187</v>
      </c>
    </row>
    <row r="9" spans="1:52" s="52" customFormat="1" x14ac:dyDescent="0.2">
      <c r="A9" s="187">
        <v>5</v>
      </c>
      <c r="B9" s="182" t="s">
        <v>173</v>
      </c>
      <c r="C9" s="183">
        <v>22684</v>
      </c>
      <c r="D9" s="184" t="s">
        <v>80</v>
      </c>
      <c r="E9" s="185" t="s">
        <v>28</v>
      </c>
      <c r="F9" s="182" t="s">
        <v>171</v>
      </c>
      <c r="G9" s="237">
        <v>16</v>
      </c>
      <c r="H9" s="178">
        <f t="shared" si="0"/>
        <v>96</v>
      </c>
      <c r="I9" s="178"/>
      <c r="J9" s="178">
        <f t="shared" si="1"/>
        <v>0</v>
      </c>
      <c r="K9" s="178">
        <v>19</v>
      </c>
      <c r="L9" s="178">
        <f t="shared" si="2"/>
        <v>42</v>
      </c>
      <c r="M9" s="188"/>
      <c r="N9" s="178">
        <f t="shared" si="3"/>
        <v>0</v>
      </c>
      <c r="O9" s="188">
        <v>5</v>
      </c>
      <c r="P9" s="188">
        <f t="shared" si="4"/>
        <v>10</v>
      </c>
      <c r="Q9" s="188">
        <v>7</v>
      </c>
      <c r="R9" s="188">
        <f t="shared" si="5"/>
        <v>21</v>
      </c>
      <c r="S9" s="189">
        <f t="shared" si="6"/>
        <v>169</v>
      </c>
      <c r="T9" s="187"/>
      <c r="U9" s="178">
        <f t="shared" si="7"/>
        <v>0</v>
      </c>
      <c r="V9" s="178"/>
      <c r="W9" s="178">
        <f t="shared" si="8"/>
        <v>0</v>
      </c>
      <c r="X9" s="178"/>
      <c r="Y9" s="178">
        <f t="shared" si="9"/>
        <v>0</v>
      </c>
      <c r="Z9" s="178"/>
      <c r="AA9" s="178">
        <f t="shared" si="10"/>
        <v>0</v>
      </c>
      <c r="AB9" s="189">
        <f t="shared" si="11"/>
        <v>0</v>
      </c>
      <c r="AC9" s="187"/>
      <c r="AD9" s="178"/>
      <c r="AE9" s="189"/>
      <c r="AF9" s="187">
        <v>1</v>
      </c>
      <c r="AG9" s="178">
        <f t="shared" si="12"/>
        <v>12</v>
      </c>
      <c r="AH9" s="178"/>
      <c r="AI9" s="178">
        <f t="shared" si="13"/>
        <v>0</v>
      </c>
      <c r="AJ9" s="178">
        <v>2</v>
      </c>
      <c r="AK9" s="178">
        <f t="shared" si="14"/>
        <v>6</v>
      </c>
      <c r="AL9" s="178"/>
      <c r="AM9" s="178">
        <f t="shared" si="15"/>
        <v>0</v>
      </c>
      <c r="AN9" s="178"/>
      <c r="AO9" s="178">
        <f t="shared" si="16"/>
        <v>0</v>
      </c>
      <c r="AP9" s="178"/>
      <c r="AQ9" s="178">
        <f t="shared" si="17"/>
        <v>0</v>
      </c>
      <c r="AR9" s="178"/>
      <c r="AS9" s="178">
        <f t="shared" si="18"/>
        <v>0</v>
      </c>
      <c r="AT9" s="178"/>
      <c r="AU9" s="178">
        <f t="shared" si="19"/>
        <v>0</v>
      </c>
      <c r="AV9" s="178"/>
      <c r="AW9" s="178">
        <f t="shared" si="20"/>
        <v>0</v>
      </c>
      <c r="AX9" s="179">
        <f t="shared" si="21"/>
        <v>6</v>
      </c>
      <c r="AY9" s="190">
        <f t="shared" si="22"/>
        <v>18</v>
      </c>
      <c r="AZ9" s="191">
        <f t="shared" si="23"/>
        <v>187</v>
      </c>
    </row>
    <row r="10" spans="1:52" s="52" customFormat="1" x14ac:dyDescent="0.2">
      <c r="A10" s="187">
        <v>6</v>
      </c>
      <c r="B10" s="182" t="s">
        <v>172</v>
      </c>
      <c r="C10" s="183">
        <v>22585</v>
      </c>
      <c r="D10" s="184" t="s">
        <v>80</v>
      </c>
      <c r="E10" s="185" t="s">
        <v>28</v>
      </c>
      <c r="F10" s="182" t="s">
        <v>171</v>
      </c>
      <c r="G10" s="237">
        <v>16</v>
      </c>
      <c r="H10" s="178">
        <f t="shared" si="0"/>
        <v>96</v>
      </c>
      <c r="I10" s="178"/>
      <c r="J10" s="178">
        <f t="shared" si="1"/>
        <v>0</v>
      </c>
      <c r="K10" s="178">
        <v>17</v>
      </c>
      <c r="L10" s="178">
        <f t="shared" si="2"/>
        <v>38</v>
      </c>
      <c r="M10" s="188"/>
      <c r="N10" s="178">
        <f t="shared" si="3"/>
        <v>0</v>
      </c>
      <c r="O10" s="188">
        <v>5</v>
      </c>
      <c r="P10" s="188">
        <f t="shared" si="4"/>
        <v>10</v>
      </c>
      <c r="Q10" s="188">
        <v>7</v>
      </c>
      <c r="R10" s="188">
        <f t="shared" si="5"/>
        <v>21</v>
      </c>
      <c r="S10" s="189">
        <f t="shared" si="6"/>
        <v>165</v>
      </c>
      <c r="T10" s="187"/>
      <c r="U10" s="178">
        <f t="shared" si="7"/>
        <v>0</v>
      </c>
      <c r="V10" s="178"/>
      <c r="W10" s="178">
        <f t="shared" si="8"/>
        <v>0</v>
      </c>
      <c r="X10" s="178"/>
      <c r="Y10" s="178">
        <f t="shared" si="9"/>
        <v>0</v>
      </c>
      <c r="Z10" s="178"/>
      <c r="AA10" s="178">
        <f t="shared" si="10"/>
        <v>0</v>
      </c>
      <c r="AB10" s="189">
        <f t="shared" si="11"/>
        <v>0</v>
      </c>
      <c r="AC10" s="187"/>
      <c r="AD10" s="178"/>
      <c r="AE10" s="189"/>
      <c r="AF10" s="187">
        <v>1</v>
      </c>
      <c r="AG10" s="178">
        <f t="shared" si="12"/>
        <v>12</v>
      </c>
      <c r="AH10" s="178"/>
      <c r="AI10" s="178">
        <f t="shared" si="13"/>
        <v>0</v>
      </c>
      <c r="AJ10" s="178">
        <v>2</v>
      </c>
      <c r="AK10" s="178">
        <f t="shared" si="14"/>
        <v>6</v>
      </c>
      <c r="AL10" s="178">
        <v>2</v>
      </c>
      <c r="AM10" s="178">
        <f t="shared" si="15"/>
        <v>2</v>
      </c>
      <c r="AN10" s="178"/>
      <c r="AO10" s="178">
        <f t="shared" si="16"/>
        <v>0</v>
      </c>
      <c r="AP10" s="178"/>
      <c r="AQ10" s="178">
        <f t="shared" si="17"/>
        <v>0</v>
      </c>
      <c r="AR10" s="178"/>
      <c r="AS10" s="178">
        <f t="shared" si="18"/>
        <v>0</v>
      </c>
      <c r="AT10" s="178"/>
      <c r="AU10" s="178">
        <f t="shared" si="19"/>
        <v>0</v>
      </c>
      <c r="AV10" s="178"/>
      <c r="AW10" s="178">
        <f t="shared" si="20"/>
        <v>0</v>
      </c>
      <c r="AX10" s="179">
        <f t="shared" si="21"/>
        <v>8</v>
      </c>
      <c r="AY10" s="190">
        <f t="shared" si="22"/>
        <v>20</v>
      </c>
      <c r="AZ10" s="191">
        <f t="shared" si="23"/>
        <v>185</v>
      </c>
    </row>
    <row r="11" spans="1:52" s="52" customFormat="1" x14ac:dyDescent="0.2">
      <c r="A11" s="187">
        <v>7</v>
      </c>
      <c r="B11" s="182" t="s">
        <v>177</v>
      </c>
      <c r="C11" s="183">
        <v>22532</v>
      </c>
      <c r="D11" s="184" t="s">
        <v>80</v>
      </c>
      <c r="E11" s="185" t="s">
        <v>28</v>
      </c>
      <c r="F11" s="182" t="s">
        <v>171</v>
      </c>
      <c r="G11" s="237">
        <v>16</v>
      </c>
      <c r="H11" s="178">
        <f t="shared" si="0"/>
        <v>96</v>
      </c>
      <c r="I11" s="178"/>
      <c r="J11" s="178">
        <f t="shared" si="1"/>
        <v>0</v>
      </c>
      <c r="K11" s="178">
        <v>19</v>
      </c>
      <c r="L11" s="178">
        <f t="shared" si="2"/>
        <v>42</v>
      </c>
      <c r="M11" s="188"/>
      <c r="N11" s="178">
        <f t="shared" si="3"/>
        <v>0</v>
      </c>
      <c r="O11" s="188">
        <v>5</v>
      </c>
      <c r="P11" s="188">
        <f t="shared" si="4"/>
        <v>10</v>
      </c>
      <c r="Q11" s="188">
        <v>7</v>
      </c>
      <c r="R11" s="188">
        <f t="shared" si="5"/>
        <v>21</v>
      </c>
      <c r="S11" s="189">
        <f t="shared" si="6"/>
        <v>169</v>
      </c>
      <c r="T11" s="187"/>
      <c r="U11" s="178">
        <f t="shared" si="7"/>
        <v>0</v>
      </c>
      <c r="V11" s="178"/>
      <c r="W11" s="178">
        <f t="shared" si="8"/>
        <v>0</v>
      </c>
      <c r="X11" s="178"/>
      <c r="Y11" s="178">
        <f t="shared" si="9"/>
        <v>0</v>
      </c>
      <c r="Z11" s="178"/>
      <c r="AA11" s="178">
        <f t="shared" si="10"/>
        <v>0</v>
      </c>
      <c r="AB11" s="189">
        <f t="shared" si="11"/>
        <v>0</v>
      </c>
      <c r="AC11" s="187"/>
      <c r="AD11" s="178"/>
      <c r="AE11" s="189"/>
      <c r="AF11" s="187">
        <v>1</v>
      </c>
      <c r="AG11" s="178">
        <f t="shared" si="12"/>
        <v>12</v>
      </c>
      <c r="AH11" s="178"/>
      <c r="AI11" s="178">
        <f t="shared" si="13"/>
        <v>0</v>
      </c>
      <c r="AJ11" s="178">
        <v>1</v>
      </c>
      <c r="AK11" s="178">
        <f t="shared" si="14"/>
        <v>3</v>
      </c>
      <c r="AL11" s="178"/>
      <c r="AM11" s="178">
        <f t="shared" si="15"/>
        <v>0</v>
      </c>
      <c r="AN11" s="178"/>
      <c r="AO11" s="178">
        <f t="shared" si="16"/>
        <v>0</v>
      </c>
      <c r="AP11" s="178"/>
      <c r="AQ11" s="178">
        <f t="shared" si="17"/>
        <v>0</v>
      </c>
      <c r="AR11" s="178"/>
      <c r="AS11" s="178">
        <f t="shared" si="18"/>
        <v>0</v>
      </c>
      <c r="AT11" s="178"/>
      <c r="AU11" s="178">
        <f t="shared" si="19"/>
        <v>0</v>
      </c>
      <c r="AV11" s="178"/>
      <c r="AW11" s="178">
        <f t="shared" si="20"/>
        <v>0</v>
      </c>
      <c r="AX11" s="179">
        <f t="shared" si="21"/>
        <v>3</v>
      </c>
      <c r="AY11" s="190">
        <f t="shared" si="22"/>
        <v>15</v>
      </c>
      <c r="AZ11" s="191">
        <f t="shared" si="23"/>
        <v>184</v>
      </c>
    </row>
    <row r="12" spans="1:52" s="52" customFormat="1" x14ac:dyDescent="0.2">
      <c r="A12" s="187">
        <v>8</v>
      </c>
      <c r="B12" s="182" t="s">
        <v>190</v>
      </c>
      <c r="C12" s="183">
        <v>22164</v>
      </c>
      <c r="D12" s="184" t="s">
        <v>80</v>
      </c>
      <c r="E12" s="185" t="s">
        <v>28</v>
      </c>
      <c r="F12" s="182" t="s">
        <v>171</v>
      </c>
      <c r="G12" s="237">
        <v>16</v>
      </c>
      <c r="H12" s="178">
        <f t="shared" si="0"/>
        <v>96</v>
      </c>
      <c r="I12" s="178"/>
      <c r="J12" s="178">
        <f t="shared" si="1"/>
        <v>0</v>
      </c>
      <c r="K12" s="178">
        <v>18</v>
      </c>
      <c r="L12" s="178">
        <f t="shared" si="2"/>
        <v>40</v>
      </c>
      <c r="M12" s="188"/>
      <c r="N12" s="178">
        <f t="shared" si="3"/>
        <v>0</v>
      </c>
      <c r="O12" s="188">
        <v>5</v>
      </c>
      <c r="P12" s="188">
        <f t="shared" si="4"/>
        <v>10</v>
      </c>
      <c r="Q12" s="188">
        <v>7</v>
      </c>
      <c r="R12" s="188">
        <f t="shared" si="5"/>
        <v>21</v>
      </c>
      <c r="S12" s="189">
        <f t="shared" si="6"/>
        <v>167</v>
      </c>
      <c r="T12" s="187"/>
      <c r="U12" s="178">
        <f t="shared" si="7"/>
        <v>0</v>
      </c>
      <c r="V12" s="178"/>
      <c r="W12" s="178">
        <f t="shared" si="8"/>
        <v>0</v>
      </c>
      <c r="X12" s="178"/>
      <c r="Y12" s="178">
        <f t="shared" si="9"/>
        <v>0</v>
      </c>
      <c r="Z12" s="178"/>
      <c r="AA12" s="178">
        <f t="shared" si="10"/>
        <v>0</v>
      </c>
      <c r="AB12" s="189">
        <f t="shared" si="11"/>
        <v>0</v>
      </c>
      <c r="AC12" s="187"/>
      <c r="AD12" s="178"/>
      <c r="AE12" s="189"/>
      <c r="AF12" s="187">
        <v>1</v>
      </c>
      <c r="AG12" s="178">
        <f t="shared" si="12"/>
        <v>12</v>
      </c>
      <c r="AH12" s="178"/>
      <c r="AI12" s="178">
        <f t="shared" si="13"/>
        <v>0</v>
      </c>
      <c r="AJ12" s="178">
        <v>1</v>
      </c>
      <c r="AK12" s="178">
        <f t="shared" si="14"/>
        <v>3</v>
      </c>
      <c r="AL12" s="178"/>
      <c r="AM12" s="178">
        <f t="shared" si="15"/>
        <v>0</v>
      </c>
      <c r="AN12" s="178"/>
      <c r="AO12" s="178">
        <f t="shared" si="16"/>
        <v>0</v>
      </c>
      <c r="AP12" s="178"/>
      <c r="AQ12" s="178">
        <f t="shared" si="17"/>
        <v>0</v>
      </c>
      <c r="AR12" s="178"/>
      <c r="AS12" s="178">
        <f t="shared" si="18"/>
        <v>0</v>
      </c>
      <c r="AT12" s="178"/>
      <c r="AU12" s="178">
        <f t="shared" si="19"/>
        <v>0</v>
      </c>
      <c r="AV12" s="178"/>
      <c r="AW12" s="178">
        <f t="shared" si="20"/>
        <v>0</v>
      </c>
      <c r="AX12" s="179">
        <f t="shared" si="21"/>
        <v>3</v>
      </c>
      <c r="AY12" s="190">
        <f t="shared" si="22"/>
        <v>15</v>
      </c>
      <c r="AZ12" s="191">
        <f t="shared" si="23"/>
        <v>182</v>
      </c>
    </row>
    <row r="13" spans="1:52" s="52" customFormat="1" x14ac:dyDescent="0.2">
      <c r="A13" s="187">
        <v>9</v>
      </c>
      <c r="B13" s="182" t="s">
        <v>191</v>
      </c>
      <c r="C13" s="183">
        <v>24286</v>
      </c>
      <c r="D13" s="184" t="s">
        <v>80</v>
      </c>
      <c r="E13" s="185" t="s">
        <v>28</v>
      </c>
      <c r="F13" s="182" t="s">
        <v>171</v>
      </c>
      <c r="G13" s="237">
        <v>16</v>
      </c>
      <c r="H13" s="178">
        <f t="shared" si="0"/>
        <v>96</v>
      </c>
      <c r="I13" s="178"/>
      <c r="J13" s="178">
        <f t="shared" si="1"/>
        <v>0</v>
      </c>
      <c r="K13" s="178">
        <v>18</v>
      </c>
      <c r="L13" s="178">
        <f t="shared" si="2"/>
        <v>40</v>
      </c>
      <c r="M13" s="188"/>
      <c r="N13" s="178">
        <f t="shared" si="3"/>
        <v>0</v>
      </c>
      <c r="O13" s="188">
        <v>5</v>
      </c>
      <c r="P13" s="188">
        <f t="shared" si="4"/>
        <v>10</v>
      </c>
      <c r="Q13" s="188">
        <v>7</v>
      </c>
      <c r="R13" s="188">
        <f t="shared" si="5"/>
        <v>21</v>
      </c>
      <c r="S13" s="189">
        <f t="shared" si="6"/>
        <v>167</v>
      </c>
      <c r="T13" s="187"/>
      <c r="U13" s="178">
        <f t="shared" si="7"/>
        <v>0</v>
      </c>
      <c r="V13" s="178"/>
      <c r="W13" s="178">
        <f t="shared" si="8"/>
        <v>0</v>
      </c>
      <c r="X13" s="178"/>
      <c r="Y13" s="178">
        <f t="shared" si="9"/>
        <v>0</v>
      </c>
      <c r="Z13" s="178"/>
      <c r="AA13" s="178">
        <f t="shared" si="10"/>
        <v>0</v>
      </c>
      <c r="AB13" s="189">
        <f t="shared" si="11"/>
        <v>0</v>
      </c>
      <c r="AC13" s="187"/>
      <c r="AD13" s="178"/>
      <c r="AE13" s="189"/>
      <c r="AF13" s="187">
        <v>1</v>
      </c>
      <c r="AG13" s="178">
        <f t="shared" si="12"/>
        <v>12</v>
      </c>
      <c r="AH13" s="178"/>
      <c r="AI13" s="178">
        <f t="shared" si="13"/>
        <v>0</v>
      </c>
      <c r="AJ13" s="178">
        <v>1</v>
      </c>
      <c r="AK13" s="178">
        <f t="shared" si="14"/>
        <v>3</v>
      </c>
      <c r="AL13" s="178"/>
      <c r="AM13" s="178">
        <f t="shared" si="15"/>
        <v>0</v>
      </c>
      <c r="AN13" s="178"/>
      <c r="AO13" s="178">
        <f t="shared" si="16"/>
        <v>0</v>
      </c>
      <c r="AP13" s="178"/>
      <c r="AQ13" s="178">
        <f t="shared" si="17"/>
        <v>0</v>
      </c>
      <c r="AR13" s="178"/>
      <c r="AS13" s="178">
        <f t="shared" si="18"/>
        <v>0</v>
      </c>
      <c r="AT13" s="178"/>
      <c r="AU13" s="178">
        <f t="shared" si="19"/>
        <v>0</v>
      </c>
      <c r="AV13" s="178"/>
      <c r="AW13" s="178">
        <f t="shared" si="20"/>
        <v>0</v>
      </c>
      <c r="AX13" s="179">
        <f t="shared" si="21"/>
        <v>3</v>
      </c>
      <c r="AY13" s="190">
        <f t="shared" si="22"/>
        <v>15</v>
      </c>
      <c r="AZ13" s="191">
        <f t="shared" si="23"/>
        <v>182</v>
      </c>
    </row>
    <row r="14" spans="1:52" s="52" customFormat="1" x14ac:dyDescent="0.2">
      <c r="A14" s="187">
        <v>10</v>
      </c>
      <c r="B14" s="182" t="s">
        <v>174</v>
      </c>
      <c r="C14" s="183">
        <v>22830</v>
      </c>
      <c r="D14" s="184" t="s">
        <v>80</v>
      </c>
      <c r="E14" s="185" t="s">
        <v>28</v>
      </c>
      <c r="F14" s="182" t="s">
        <v>171</v>
      </c>
      <c r="G14" s="237">
        <v>16</v>
      </c>
      <c r="H14" s="178">
        <f t="shared" si="0"/>
        <v>96</v>
      </c>
      <c r="I14" s="178"/>
      <c r="J14" s="178">
        <f t="shared" si="1"/>
        <v>0</v>
      </c>
      <c r="K14" s="178">
        <v>17</v>
      </c>
      <c r="L14" s="178">
        <f t="shared" si="2"/>
        <v>38</v>
      </c>
      <c r="M14" s="188"/>
      <c r="N14" s="178">
        <f t="shared" si="3"/>
        <v>0</v>
      </c>
      <c r="O14" s="188">
        <v>5</v>
      </c>
      <c r="P14" s="188">
        <f t="shared" si="4"/>
        <v>10</v>
      </c>
      <c r="Q14" s="188">
        <v>7</v>
      </c>
      <c r="R14" s="188">
        <f t="shared" si="5"/>
        <v>21</v>
      </c>
      <c r="S14" s="189">
        <f t="shared" si="6"/>
        <v>165</v>
      </c>
      <c r="T14" s="187"/>
      <c r="U14" s="178">
        <f t="shared" si="7"/>
        <v>0</v>
      </c>
      <c r="V14" s="178"/>
      <c r="W14" s="178">
        <f t="shared" si="8"/>
        <v>0</v>
      </c>
      <c r="X14" s="178"/>
      <c r="Y14" s="178">
        <f t="shared" si="9"/>
        <v>0</v>
      </c>
      <c r="Z14" s="178"/>
      <c r="AA14" s="178">
        <f t="shared" si="10"/>
        <v>0</v>
      </c>
      <c r="AB14" s="189">
        <f t="shared" si="11"/>
        <v>0</v>
      </c>
      <c r="AC14" s="187" t="s">
        <v>114</v>
      </c>
      <c r="AD14" s="178"/>
      <c r="AE14" s="189"/>
      <c r="AF14" s="187">
        <v>1</v>
      </c>
      <c r="AG14" s="178">
        <f t="shared" si="12"/>
        <v>12</v>
      </c>
      <c r="AH14" s="178"/>
      <c r="AI14" s="178">
        <f t="shared" si="13"/>
        <v>0</v>
      </c>
      <c r="AJ14" s="178">
        <v>1</v>
      </c>
      <c r="AK14" s="178">
        <f t="shared" si="14"/>
        <v>3</v>
      </c>
      <c r="AL14" s="178"/>
      <c r="AM14" s="178">
        <f t="shared" si="15"/>
        <v>0</v>
      </c>
      <c r="AN14" s="178"/>
      <c r="AO14" s="178">
        <f t="shared" si="16"/>
        <v>0</v>
      </c>
      <c r="AP14" s="178"/>
      <c r="AQ14" s="178">
        <f t="shared" si="17"/>
        <v>0</v>
      </c>
      <c r="AR14" s="178">
        <v>1</v>
      </c>
      <c r="AS14" s="178">
        <f t="shared" si="18"/>
        <v>1</v>
      </c>
      <c r="AT14" s="178"/>
      <c r="AU14" s="178">
        <f t="shared" si="19"/>
        <v>0</v>
      </c>
      <c r="AV14" s="178"/>
      <c r="AW14" s="178">
        <f t="shared" si="20"/>
        <v>0</v>
      </c>
      <c r="AX14" s="179">
        <f t="shared" si="21"/>
        <v>4</v>
      </c>
      <c r="AY14" s="190">
        <f t="shared" si="22"/>
        <v>16</v>
      </c>
      <c r="AZ14" s="191">
        <f t="shared" si="23"/>
        <v>181</v>
      </c>
    </row>
    <row r="15" spans="1:52" s="52" customFormat="1" x14ac:dyDescent="0.2">
      <c r="A15" s="187">
        <v>11</v>
      </c>
      <c r="B15" s="182" t="s">
        <v>181</v>
      </c>
      <c r="C15" s="183">
        <v>21767</v>
      </c>
      <c r="D15" s="184" t="s">
        <v>80</v>
      </c>
      <c r="E15" s="185" t="s">
        <v>28</v>
      </c>
      <c r="F15" s="182" t="s">
        <v>171</v>
      </c>
      <c r="G15" s="237">
        <v>16</v>
      </c>
      <c r="H15" s="178">
        <f t="shared" si="0"/>
        <v>96</v>
      </c>
      <c r="I15" s="178"/>
      <c r="J15" s="178">
        <f t="shared" si="1"/>
        <v>0</v>
      </c>
      <c r="K15" s="178">
        <v>17</v>
      </c>
      <c r="L15" s="178">
        <f t="shared" si="2"/>
        <v>38</v>
      </c>
      <c r="M15" s="188"/>
      <c r="N15" s="178">
        <f t="shared" si="3"/>
        <v>0</v>
      </c>
      <c r="O15" s="188">
        <v>5</v>
      </c>
      <c r="P15" s="188">
        <f t="shared" si="4"/>
        <v>10</v>
      </c>
      <c r="Q15" s="188">
        <v>7</v>
      </c>
      <c r="R15" s="188">
        <f t="shared" si="5"/>
        <v>21</v>
      </c>
      <c r="S15" s="189">
        <f t="shared" si="6"/>
        <v>165</v>
      </c>
      <c r="T15" s="187"/>
      <c r="U15" s="178">
        <f t="shared" si="7"/>
        <v>0</v>
      </c>
      <c r="V15" s="178"/>
      <c r="W15" s="178">
        <f t="shared" si="8"/>
        <v>0</v>
      </c>
      <c r="X15" s="178"/>
      <c r="Y15" s="178">
        <f t="shared" si="9"/>
        <v>0</v>
      </c>
      <c r="Z15" s="178"/>
      <c r="AA15" s="178">
        <f t="shared" si="10"/>
        <v>0</v>
      </c>
      <c r="AB15" s="189">
        <f t="shared" si="11"/>
        <v>0</v>
      </c>
      <c r="AC15" s="187"/>
      <c r="AD15" s="178"/>
      <c r="AE15" s="189"/>
      <c r="AF15" s="187">
        <v>1</v>
      </c>
      <c r="AG15" s="178">
        <f t="shared" si="12"/>
        <v>12</v>
      </c>
      <c r="AH15" s="178"/>
      <c r="AI15" s="178">
        <f t="shared" si="13"/>
        <v>0</v>
      </c>
      <c r="AJ15" s="178">
        <v>1</v>
      </c>
      <c r="AK15" s="178">
        <f t="shared" si="14"/>
        <v>3</v>
      </c>
      <c r="AL15" s="178"/>
      <c r="AM15" s="178">
        <f t="shared" si="15"/>
        <v>0</v>
      </c>
      <c r="AN15" s="178"/>
      <c r="AO15" s="178">
        <f t="shared" si="16"/>
        <v>0</v>
      </c>
      <c r="AP15" s="178"/>
      <c r="AQ15" s="178">
        <f t="shared" si="17"/>
        <v>0</v>
      </c>
      <c r="AR15" s="178"/>
      <c r="AS15" s="178">
        <f t="shared" si="18"/>
        <v>0</v>
      </c>
      <c r="AT15" s="178"/>
      <c r="AU15" s="178">
        <f t="shared" si="19"/>
        <v>0</v>
      </c>
      <c r="AV15" s="178"/>
      <c r="AW15" s="178">
        <f t="shared" si="20"/>
        <v>0</v>
      </c>
      <c r="AX15" s="179">
        <f t="shared" si="21"/>
        <v>3</v>
      </c>
      <c r="AY15" s="190">
        <f t="shared" si="22"/>
        <v>15</v>
      </c>
      <c r="AZ15" s="191">
        <f t="shared" si="23"/>
        <v>180</v>
      </c>
    </row>
    <row r="16" spans="1:52" s="52" customFormat="1" x14ac:dyDescent="0.2">
      <c r="A16" s="187">
        <v>12</v>
      </c>
      <c r="B16" s="182" t="s">
        <v>192</v>
      </c>
      <c r="C16" s="183">
        <v>22474</v>
      </c>
      <c r="D16" s="184" t="s">
        <v>80</v>
      </c>
      <c r="E16" s="185" t="s">
        <v>28</v>
      </c>
      <c r="F16" s="182" t="s">
        <v>171</v>
      </c>
      <c r="G16" s="237">
        <v>16</v>
      </c>
      <c r="H16" s="178">
        <f t="shared" si="0"/>
        <v>96</v>
      </c>
      <c r="I16" s="178"/>
      <c r="J16" s="178">
        <f t="shared" si="1"/>
        <v>0</v>
      </c>
      <c r="K16" s="178">
        <v>17</v>
      </c>
      <c r="L16" s="178">
        <f t="shared" si="2"/>
        <v>38</v>
      </c>
      <c r="M16" s="188"/>
      <c r="N16" s="178">
        <f t="shared" si="3"/>
        <v>0</v>
      </c>
      <c r="O16" s="188">
        <v>5</v>
      </c>
      <c r="P16" s="188">
        <f t="shared" si="4"/>
        <v>10</v>
      </c>
      <c r="Q16" s="188">
        <v>7</v>
      </c>
      <c r="R16" s="188">
        <f t="shared" si="5"/>
        <v>21</v>
      </c>
      <c r="S16" s="189">
        <f t="shared" si="6"/>
        <v>165</v>
      </c>
      <c r="T16" s="187"/>
      <c r="U16" s="178">
        <f t="shared" si="7"/>
        <v>0</v>
      </c>
      <c r="V16" s="178"/>
      <c r="W16" s="178">
        <f t="shared" si="8"/>
        <v>0</v>
      </c>
      <c r="X16" s="178"/>
      <c r="Y16" s="178">
        <f t="shared" si="9"/>
        <v>0</v>
      </c>
      <c r="Z16" s="178"/>
      <c r="AA16" s="178">
        <f t="shared" si="10"/>
        <v>0</v>
      </c>
      <c r="AB16" s="189">
        <f t="shared" si="11"/>
        <v>0</v>
      </c>
      <c r="AC16" s="187"/>
      <c r="AD16" s="178"/>
      <c r="AE16" s="189"/>
      <c r="AF16" s="187">
        <v>1</v>
      </c>
      <c r="AG16" s="178">
        <f t="shared" si="12"/>
        <v>12</v>
      </c>
      <c r="AH16" s="178"/>
      <c r="AI16" s="178">
        <f t="shared" si="13"/>
        <v>0</v>
      </c>
      <c r="AJ16" s="178">
        <v>1</v>
      </c>
      <c r="AK16" s="178">
        <f t="shared" si="14"/>
        <v>3</v>
      </c>
      <c r="AL16" s="178"/>
      <c r="AM16" s="178">
        <f t="shared" si="15"/>
        <v>0</v>
      </c>
      <c r="AN16" s="178"/>
      <c r="AO16" s="178">
        <f t="shared" si="16"/>
        <v>0</v>
      </c>
      <c r="AP16" s="178"/>
      <c r="AQ16" s="178">
        <f t="shared" si="17"/>
        <v>0</v>
      </c>
      <c r="AR16" s="178"/>
      <c r="AS16" s="178">
        <f t="shared" si="18"/>
        <v>0</v>
      </c>
      <c r="AT16" s="178"/>
      <c r="AU16" s="178">
        <f t="shared" si="19"/>
        <v>0</v>
      </c>
      <c r="AV16" s="178"/>
      <c r="AW16" s="178">
        <f t="shared" si="20"/>
        <v>0</v>
      </c>
      <c r="AX16" s="179">
        <f t="shared" si="21"/>
        <v>3</v>
      </c>
      <c r="AY16" s="190">
        <f t="shared" si="22"/>
        <v>15</v>
      </c>
      <c r="AZ16" s="191">
        <f t="shared" si="23"/>
        <v>180</v>
      </c>
    </row>
    <row r="17" spans="1:52" s="52" customFormat="1" x14ac:dyDescent="0.2">
      <c r="A17" s="187">
        <v>13</v>
      </c>
      <c r="B17" s="182" t="s">
        <v>214</v>
      </c>
      <c r="C17" s="183">
        <v>22677</v>
      </c>
      <c r="D17" s="184" t="s">
        <v>80</v>
      </c>
      <c r="E17" s="185" t="s">
        <v>28</v>
      </c>
      <c r="F17" s="182" t="s">
        <v>171</v>
      </c>
      <c r="G17" s="237">
        <v>16</v>
      </c>
      <c r="H17" s="178">
        <f t="shared" si="0"/>
        <v>96</v>
      </c>
      <c r="I17" s="178"/>
      <c r="J17" s="178">
        <f t="shared" si="1"/>
        <v>0</v>
      </c>
      <c r="K17" s="178">
        <v>17</v>
      </c>
      <c r="L17" s="178">
        <f t="shared" si="2"/>
        <v>38</v>
      </c>
      <c r="M17" s="188"/>
      <c r="N17" s="178">
        <f t="shared" si="3"/>
        <v>0</v>
      </c>
      <c r="O17" s="188">
        <v>5</v>
      </c>
      <c r="P17" s="188">
        <f t="shared" si="4"/>
        <v>10</v>
      </c>
      <c r="Q17" s="188">
        <v>7</v>
      </c>
      <c r="R17" s="188">
        <f t="shared" si="5"/>
        <v>21</v>
      </c>
      <c r="S17" s="189">
        <f t="shared" si="6"/>
        <v>165</v>
      </c>
      <c r="T17" s="187"/>
      <c r="U17" s="178">
        <f t="shared" si="7"/>
        <v>0</v>
      </c>
      <c r="V17" s="178"/>
      <c r="W17" s="178">
        <f t="shared" si="8"/>
        <v>0</v>
      </c>
      <c r="X17" s="178"/>
      <c r="Y17" s="178">
        <f t="shared" si="9"/>
        <v>0</v>
      </c>
      <c r="Z17" s="178"/>
      <c r="AA17" s="178">
        <f t="shared" si="10"/>
        <v>0</v>
      </c>
      <c r="AB17" s="189">
        <f t="shared" si="11"/>
        <v>0</v>
      </c>
      <c r="AC17" s="187" t="s">
        <v>114</v>
      </c>
      <c r="AD17" s="178"/>
      <c r="AE17" s="189"/>
      <c r="AF17" s="187">
        <v>1</v>
      </c>
      <c r="AG17" s="178">
        <f t="shared" si="12"/>
        <v>12</v>
      </c>
      <c r="AH17" s="178"/>
      <c r="AI17" s="178">
        <f t="shared" si="13"/>
        <v>0</v>
      </c>
      <c r="AJ17" s="178">
        <v>1</v>
      </c>
      <c r="AK17" s="178">
        <f t="shared" si="14"/>
        <v>3</v>
      </c>
      <c r="AL17" s="178"/>
      <c r="AM17" s="178">
        <f t="shared" si="15"/>
        <v>0</v>
      </c>
      <c r="AN17" s="178"/>
      <c r="AO17" s="178">
        <f t="shared" si="16"/>
        <v>0</v>
      </c>
      <c r="AP17" s="178"/>
      <c r="AQ17" s="178">
        <f t="shared" si="17"/>
        <v>0</v>
      </c>
      <c r="AR17" s="178"/>
      <c r="AS17" s="178">
        <f t="shared" si="18"/>
        <v>0</v>
      </c>
      <c r="AT17" s="178"/>
      <c r="AU17" s="178">
        <f t="shared" si="19"/>
        <v>0</v>
      </c>
      <c r="AV17" s="178"/>
      <c r="AW17" s="178">
        <f t="shared" si="20"/>
        <v>0</v>
      </c>
      <c r="AX17" s="179">
        <f t="shared" si="21"/>
        <v>3</v>
      </c>
      <c r="AY17" s="190">
        <f t="shared" si="22"/>
        <v>15</v>
      </c>
      <c r="AZ17" s="191">
        <f t="shared" si="23"/>
        <v>180</v>
      </c>
    </row>
    <row r="18" spans="1:52" s="52" customFormat="1" x14ac:dyDescent="0.2">
      <c r="A18" s="187">
        <v>14</v>
      </c>
      <c r="B18" s="182" t="s">
        <v>179</v>
      </c>
      <c r="C18" s="183">
        <v>23745</v>
      </c>
      <c r="D18" s="184" t="s">
        <v>80</v>
      </c>
      <c r="E18" s="185" t="s">
        <v>28</v>
      </c>
      <c r="F18" s="182" t="s">
        <v>171</v>
      </c>
      <c r="G18" s="237">
        <v>16</v>
      </c>
      <c r="H18" s="178">
        <f t="shared" si="0"/>
        <v>96</v>
      </c>
      <c r="I18" s="178"/>
      <c r="J18" s="178">
        <f t="shared" si="1"/>
        <v>0</v>
      </c>
      <c r="K18" s="178">
        <v>17</v>
      </c>
      <c r="L18" s="178">
        <f t="shared" si="2"/>
        <v>38</v>
      </c>
      <c r="M18" s="188"/>
      <c r="N18" s="178">
        <f t="shared" si="3"/>
        <v>0</v>
      </c>
      <c r="O18" s="188">
        <v>5</v>
      </c>
      <c r="P18" s="188">
        <f t="shared" si="4"/>
        <v>10</v>
      </c>
      <c r="Q18" s="188">
        <v>7</v>
      </c>
      <c r="R18" s="188">
        <f t="shared" si="5"/>
        <v>21</v>
      </c>
      <c r="S18" s="189">
        <f t="shared" si="6"/>
        <v>165</v>
      </c>
      <c r="T18" s="187"/>
      <c r="U18" s="178">
        <f t="shared" si="7"/>
        <v>0</v>
      </c>
      <c r="V18" s="178"/>
      <c r="W18" s="178">
        <f t="shared" si="8"/>
        <v>0</v>
      </c>
      <c r="X18" s="178"/>
      <c r="Y18" s="178">
        <f t="shared" si="9"/>
        <v>0</v>
      </c>
      <c r="Z18" s="178"/>
      <c r="AA18" s="178">
        <f t="shared" si="10"/>
        <v>0</v>
      </c>
      <c r="AB18" s="189">
        <f t="shared" si="11"/>
        <v>0</v>
      </c>
      <c r="AC18" s="187"/>
      <c r="AD18" s="178"/>
      <c r="AE18" s="189"/>
      <c r="AF18" s="187">
        <v>1</v>
      </c>
      <c r="AG18" s="178">
        <f t="shared" si="12"/>
        <v>12</v>
      </c>
      <c r="AH18" s="178"/>
      <c r="AI18" s="178">
        <f t="shared" si="13"/>
        <v>0</v>
      </c>
      <c r="AJ18" s="178">
        <v>1</v>
      </c>
      <c r="AK18" s="178">
        <f t="shared" si="14"/>
        <v>3</v>
      </c>
      <c r="AL18" s="178"/>
      <c r="AM18" s="178">
        <f t="shared" si="15"/>
        <v>0</v>
      </c>
      <c r="AN18" s="178"/>
      <c r="AO18" s="178">
        <f t="shared" si="16"/>
        <v>0</v>
      </c>
      <c r="AP18" s="178"/>
      <c r="AQ18" s="178">
        <f t="shared" si="17"/>
        <v>0</v>
      </c>
      <c r="AR18" s="178"/>
      <c r="AS18" s="178">
        <f t="shared" si="18"/>
        <v>0</v>
      </c>
      <c r="AT18" s="178"/>
      <c r="AU18" s="178">
        <f t="shared" si="19"/>
        <v>0</v>
      </c>
      <c r="AV18" s="178"/>
      <c r="AW18" s="178">
        <f t="shared" si="20"/>
        <v>0</v>
      </c>
      <c r="AX18" s="179">
        <f t="shared" si="21"/>
        <v>3</v>
      </c>
      <c r="AY18" s="190">
        <f t="shared" si="22"/>
        <v>15</v>
      </c>
      <c r="AZ18" s="191">
        <f t="shared" si="23"/>
        <v>180</v>
      </c>
    </row>
    <row r="19" spans="1:52" s="52" customFormat="1" x14ac:dyDescent="0.2">
      <c r="A19" s="187">
        <v>15</v>
      </c>
      <c r="B19" s="182" t="s">
        <v>313</v>
      </c>
      <c r="C19" s="183">
        <v>20845</v>
      </c>
      <c r="D19" s="184" t="s">
        <v>80</v>
      </c>
      <c r="E19" s="185" t="s">
        <v>28</v>
      </c>
      <c r="F19" s="182" t="s">
        <v>171</v>
      </c>
      <c r="G19" s="237">
        <v>16</v>
      </c>
      <c r="H19" s="178">
        <f t="shared" si="0"/>
        <v>96</v>
      </c>
      <c r="I19" s="178"/>
      <c r="J19" s="178">
        <f t="shared" si="1"/>
        <v>0</v>
      </c>
      <c r="K19" s="178">
        <v>18</v>
      </c>
      <c r="L19" s="178">
        <f t="shared" si="2"/>
        <v>40</v>
      </c>
      <c r="M19" s="188"/>
      <c r="N19" s="178">
        <f t="shared" si="3"/>
        <v>0</v>
      </c>
      <c r="O19" s="188">
        <v>5</v>
      </c>
      <c r="P19" s="188">
        <f t="shared" si="4"/>
        <v>10</v>
      </c>
      <c r="Q19" s="188">
        <v>7</v>
      </c>
      <c r="R19" s="188">
        <f t="shared" si="5"/>
        <v>21</v>
      </c>
      <c r="S19" s="189">
        <f t="shared" si="6"/>
        <v>167</v>
      </c>
      <c r="T19" s="187"/>
      <c r="U19" s="178">
        <f t="shared" si="7"/>
        <v>0</v>
      </c>
      <c r="V19" s="178"/>
      <c r="W19" s="178">
        <f t="shared" si="8"/>
        <v>0</v>
      </c>
      <c r="X19" s="178"/>
      <c r="Y19" s="178">
        <f t="shared" si="9"/>
        <v>0</v>
      </c>
      <c r="Z19" s="178"/>
      <c r="AA19" s="178">
        <f t="shared" si="10"/>
        <v>0</v>
      </c>
      <c r="AB19" s="189">
        <f t="shared" si="11"/>
        <v>0</v>
      </c>
      <c r="AC19" s="187"/>
      <c r="AD19" s="178"/>
      <c r="AE19" s="189"/>
      <c r="AF19" s="187">
        <v>1</v>
      </c>
      <c r="AG19" s="178">
        <f t="shared" si="12"/>
        <v>12</v>
      </c>
      <c r="AH19" s="178"/>
      <c r="AI19" s="178">
        <f t="shared" si="13"/>
        <v>0</v>
      </c>
      <c r="AJ19" s="178"/>
      <c r="AK19" s="178">
        <f t="shared" si="14"/>
        <v>0</v>
      </c>
      <c r="AL19" s="178"/>
      <c r="AM19" s="178">
        <f t="shared" si="15"/>
        <v>0</v>
      </c>
      <c r="AN19" s="178"/>
      <c r="AO19" s="178">
        <f t="shared" si="16"/>
        <v>0</v>
      </c>
      <c r="AP19" s="178"/>
      <c r="AQ19" s="178">
        <f t="shared" si="17"/>
        <v>0</v>
      </c>
      <c r="AR19" s="178"/>
      <c r="AS19" s="178">
        <f t="shared" si="18"/>
        <v>0</v>
      </c>
      <c r="AT19" s="178"/>
      <c r="AU19" s="178">
        <f t="shared" si="19"/>
        <v>0</v>
      </c>
      <c r="AV19" s="178"/>
      <c r="AW19" s="178">
        <f t="shared" si="20"/>
        <v>0</v>
      </c>
      <c r="AX19" s="179">
        <f t="shared" si="21"/>
        <v>0</v>
      </c>
      <c r="AY19" s="190">
        <f t="shared" si="22"/>
        <v>12</v>
      </c>
      <c r="AZ19" s="191">
        <f t="shared" si="23"/>
        <v>179</v>
      </c>
    </row>
    <row r="20" spans="1:52" s="52" customFormat="1" x14ac:dyDescent="0.2">
      <c r="A20" s="187">
        <v>16</v>
      </c>
      <c r="B20" s="182" t="s">
        <v>175</v>
      </c>
      <c r="C20" s="183">
        <v>22868</v>
      </c>
      <c r="D20" s="184" t="s">
        <v>80</v>
      </c>
      <c r="E20" s="185" t="s">
        <v>28</v>
      </c>
      <c r="F20" s="182" t="s">
        <v>171</v>
      </c>
      <c r="G20" s="237">
        <v>16</v>
      </c>
      <c r="H20" s="178">
        <f t="shared" si="0"/>
        <v>96</v>
      </c>
      <c r="I20" s="178"/>
      <c r="J20" s="178">
        <f t="shared" si="1"/>
        <v>0</v>
      </c>
      <c r="K20" s="178">
        <v>18</v>
      </c>
      <c r="L20" s="178">
        <f t="shared" si="2"/>
        <v>40</v>
      </c>
      <c r="M20" s="188"/>
      <c r="N20" s="178">
        <f t="shared" si="3"/>
        <v>0</v>
      </c>
      <c r="O20" s="188">
        <v>5</v>
      </c>
      <c r="P20" s="188">
        <f t="shared" si="4"/>
        <v>10</v>
      </c>
      <c r="Q20" s="188">
        <v>7</v>
      </c>
      <c r="R20" s="188">
        <f t="shared" si="5"/>
        <v>21</v>
      </c>
      <c r="S20" s="189">
        <f t="shared" si="6"/>
        <v>167</v>
      </c>
      <c r="T20" s="187"/>
      <c r="U20" s="178">
        <f t="shared" si="7"/>
        <v>0</v>
      </c>
      <c r="V20" s="178"/>
      <c r="W20" s="178">
        <f t="shared" si="8"/>
        <v>0</v>
      </c>
      <c r="X20" s="178"/>
      <c r="Y20" s="178">
        <f t="shared" si="9"/>
        <v>0</v>
      </c>
      <c r="Z20" s="178"/>
      <c r="AA20" s="178">
        <f t="shared" si="10"/>
        <v>0</v>
      </c>
      <c r="AB20" s="189">
        <f t="shared" si="11"/>
        <v>0</v>
      </c>
      <c r="AC20" s="187" t="s">
        <v>114</v>
      </c>
      <c r="AD20" s="178"/>
      <c r="AE20" s="189"/>
      <c r="AF20" s="187">
        <v>1</v>
      </c>
      <c r="AG20" s="178">
        <f t="shared" si="12"/>
        <v>12</v>
      </c>
      <c r="AH20" s="178"/>
      <c r="AI20" s="178">
        <f t="shared" si="13"/>
        <v>0</v>
      </c>
      <c r="AJ20" s="178"/>
      <c r="AK20" s="178">
        <f t="shared" si="14"/>
        <v>0</v>
      </c>
      <c r="AL20" s="178"/>
      <c r="AM20" s="178">
        <f t="shared" si="15"/>
        <v>0</v>
      </c>
      <c r="AN20" s="178"/>
      <c r="AO20" s="178">
        <f t="shared" si="16"/>
        <v>0</v>
      </c>
      <c r="AP20" s="178"/>
      <c r="AQ20" s="178">
        <f t="shared" si="17"/>
        <v>0</v>
      </c>
      <c r="AR20" s="178"/>
      <c r="AS20" s="178">
        <f t="shared" si="18"/>
        <v>0</v>
      </c>
      <c r="AT20" s="178"/>
      <c r="AU20" s="178">
        <f t="shared" si="19"/>
        <v>0</v>
      </c>
      <c r="AV20" s="178"/>
      <c r="AW20" s="178">
        <f t="shared" si="20"/>
        <v>0</v>
      </c>
      <c r="AX20" s="179">
        <f t="shared" si="21"/>
        <v>0</v>
      </c>
      <c r="AY20" s="190">
        <f t="shared" si="22"/>
        <v>12</v>
      </c>
      <c r="AZ20" s="191">
        <f t="shared" si="23"/>
        <v>179</v>
      </c>
    </row>
    <row r="21" spans="1:52" s="52" customFormat="1" x14ac:dyDescent="0.2">
      <c r="A21" s="187">
        <v>17</v>
      </c>
      <c r="B21" s="182" t="s">
        <v>422</v>
      </c>
      <c r="C21" s="183">
        <v>23015</v>
      </c>
      <c r="D21" s="184" t="s">
        <v>80</v>
      </c>
      <c r="E21" s="185" t="s">
        <v>28</v>
      </c>
      <c r="F21" s="182" t="s">
        <v>171</v>
      </c>
      <c r="G21" s="237">
        <v>14</v>
      </c>
      <c r="H21" s="178">
        <f t="shared" si="0"/>
        <v>84</v>
      </c>
      <c r="I21" s="178"/>
      <c r="J21" s="178">
        <f t="shared" si="1"/>
        <v>0</v>
      </c>
      <c r="K21" s="178">
        <v>20</v>
      </c>
      <c r="L21" s="178">
        <f t="shared" si="2"/>
        <v>44</v>
      </c>
      <c r="M21" s="188"/>
      <c r="N21" s="178">
        <f t="shared" si="3"/>
        <v>0</v>
      </c>
      <c r="O21" s="188">
        <v>5</v>
      </c>
      <c r="P21" s="188">
        <f t="shared" si="4"/>
        <v>10</v>
      </c>
      <c r="Q21" s="188">
        <v>7</v>
      </c>
      <c r="R21" s="188">
        <f t="shared" si="5"/>
        <v>21</v>
      </c>
      <c r="S21" s="189">
        <f t="shared" si="6"/>
        <v>159</v>
      </c>
      <c r="T21" s="187"/>
      <c r="U21" s="178">
        <f t="shared" si="7"/>
        <v>0</v>
      </c>
      <c r="V21" s="178"/>
      <c r="W21" s="178">
        <f t="shared" si="8"/>
        <v>0</v>
      </c>
      <c r="X21" s="178"/>
      <c r="Y21" s="178">
        <f t="shared" si="9"/>
        <v>0</v>
      </c>
      <c r="Z21" s="178"/>
      <c r="AA21" s="178">
        <f t="shared" si="10"/>
        <v>0</v>
      </c>
      <c r="AB21" s="189">
        <f t="shared" si="11"/>
        <v>0</v>
      </c>
      <c r="AC21" s="187"/>
      <c r="AD21" s="178"/>
      <c r="AE21" s="189"/>
      <c r="AF21" s="187">
        <v>1</v>
      </c>
      <c r="AG21" s="178">
        <f t="shared" si="12"/>
        <v>12</v>
      </c>
      <c r="AH21" s="178"/>
      <c r="AI21" s="178">
        <f t="shared" si="13"/>
        <v>0</v>
      </c>
      <c r="AJ21" s="178">
        <v>2</v>
      </c>
      <c r="AK21" s="178">
        <f t="shared" si="14"/>
        <v>6</v>
      </c>
      <c r="AL21" s="178"/>
      <c r="AM21" s="178">
        <f t="shared" si="15"/>
        <v>0</v>
      </c>
      <c r="AN21" s="178"/>
      <c r="AO21" s="178">
        <f t="shared" si="16"/>
        <v>0</v>
      </c>
      <c r="AP21" s="178"/>
      <c r="AQ21" s="178">
        <f t="shared" si="17"/>
        <v>0</v>
      </c>
      <c r="AR21" s="178"/>
      <c r="AS21" s="178">
        <f t="shared" si="18"/>
        <v>0</v>
      </c>
      <c r="AT21" s="178"/>
      <c r="AU21" s="178">
        <f t="shared" si="19"/>
        <v>0</v>
      </c>
      <c r="AV21" s="178"/>
      <c r="AW21" s="178">
        <f t="shared" si="20"/>
        <v>0</v>
      </c>
      <c r="AX21" s="179">
        <f t="shared" si="21"/>
        <v>6</v>
      </c>
      <c r="AY21" s="190">
        <f t="shared" si="22"/>
        <v>18</v>
      </c>
      <c r="AZ21" s="191">
        <f t="shared" si="23"/>
        <v>177</v>
      </c>
    </row>
    <row r="22" spans="1:52" s="52" customFormat="1" x14ac:dyDescent="0.2">
      <c r="A22" s="187">
        <v>18</v>
      </c>
      <c r="B22" s="182" t="s">
        <v>188</v>
      </c>
      <c r="C22" s="183">
        <v>22572</v>
      </c>
      <c r="D22" s="184" t="s">
        <v>80</v>
      </c>
      <c r="E22" s="185" t="s">
        <v>28</v>
      </c>
      <c r="F22" s="182" t="s">
        <v>171</v>
      </c>
      <c r="G22" s="237">
        <v>15</v>
      </c>
      <c r="H22" s="178">
        <f t="shared" si="0"/>
        <v>90</v>
      </c>
      <c r="I22" s="178"/>
      <c r="J22" s="178">
        <f t="shared" si="1"/>
        <v>0</v>
      </c>
      <c r="K22" s="178">
        <v>18</v>
      </c>
      <c r="L22" s="178">
        <f t="shared" si="2"/>
        <v>40</v>
      </c>
      <c r="M22" s="188">
        <v>1</v>
      </c>
      <c r="N22" s="178">
        <f t="shared" si="3"/>
        <v>3</v>
      </c>
      <c r="O22" s="188">
        <v>5</v>
      </c>
      <c r="P22" s="188">
        <f t="shared" si="4"/>
        <v>10</v>
      </c>
      <c r="Q22" s="188">
        <v>6</v>
      </c>
      <c r="R22" s="188">
        <f t="shared" si="5"/>
        <v>18</v>
      </c>
      <c r="S22" s="189">
        <f t="shared" si="6"/>
        <v>161</v>
      </c>
      <c r="T22" s="187"/>
      <c r="U22" s="178">
        <f t="shared" si="7"/>
        <v>0</v>
      </c>
      <c r="V22" s="178"/>
      <c r="W22" s="178">
        <f t="shared" si="8"/>
        <v>0</v>
      </c>
      <c r="X22" s="178"/>
      <c r="Y22" s="178">
        <f t="shared" si="9"/>
        <v>0</v>
      </c>
      <c r="Z22" s="178"/>
      <c r="AA22" s="178">
        <f t="shared" si="10"/>
        <v>0</v>
      </c>
      <c r="AB22" s="189">
        <f t="shared" si="11"/>
        <v>0</v>
      </c>
      <c r="AC22" s="187"/>
      <c r="AD22" s="178"/>
      <c r="AE22" s="189" t="s">
        <v>114</v>
      </c>
      <c r="AF22" s="187">
        <v>1</v>
      </c>
      <c r="AG22" s="178">
        <f t="shared" si="12"/>
        <v>12</v>
      </c>
      <c r="AH22" s="178"/>
      <c r="AI22" s="178">
        <f t="shared" si="13"/>
        <v>0</v>
      </c>
      <c r="AJ22" s="178">
        <v>1</v>
      </c>
      <c r="AK22" s="178">
        <f t="shared" si="14"/>
        <v>3</v>
      </c>
      <c r="AL22" s="178"/>
      <c r="AM22" s="178">
        <f t="shared" si="15"/>
        <v>0</v>
      </c>
      <c r="AN22" s="178"/>
      <c r="AO22" s="178">
        <f t="shared" si="16"/>
        <v>0</v>
      </c>
      <c r="AP22" s="178"/>
      <c r="AQ22" s="178">
        <f t="shared" si="17"/>
        <v>0</v>
      </c>
      <c r="AR22" s="178"/>
      <c r="AS22" s="178">
        <f t="shared" si="18"/>
        <v>0</v>
      </c>
      <c r="AT22" s="178"/>
      <c r="AU22" s="178">
        <f t="shared" si="19"/>
        <v>0</v>
      </c>
      <c r="AV22" s="178"/>
      <c r="AW22" s="178">
        <f t="shared" si="20"/>
        <v>0</v>
      </c>
      <c r="AX22" s="179">
        <f t="shared" si="21"/>
        <v>3</v>
      </c>
      <c r="AY22" s="190">
        <f t="shared" si="22"/>
        <v>15</v>
      </c>
      <c r="AZ22" s="191">
        <f t="shared" si="23"/>
        <v>176</v>
      </c>
    </row>
    <row r="23" spans="1:52" s="52" customFormat="1" x14ac:dyDescent="0.2">
      <c r="A23" s="187">
        <v>19</v>
      </c>
      <c r="B23" s="182" t="s">
        <v>186</v>
      </c>
      <c r="C23" s="183">
        <v>24305</v>
      </c>
      <c r="D23" s="184" t="s">
        <v>80</v>
      </c>
      <c r="E23" s="185" t="s">
        <v>28</v>
      </c>
      <c r="F23" s="182" t="s">
        <v>171</v>
      </c>
      <c r="G23" s="237">
        <v>14</v>
      </c>
      <c r="H23" s="178">
        <f t="shared" si="0"/>
        <v>84</v>
      </c>
      <c r="I23" s="178"/>
      <c r="J23" s="178">
        <f t="shared" si="1"/>
        <v>0</v>
      </c>
      <c r="K23" s="178">
        <v>18</v>
      </c>
      <c r="L23" s="178">
        <f t="shared" si="2"/>
        <v>40</v>
      </c>
      <c r="M23" s="188"/>
      <c r="N23" s="178">
        <f t="shared" si="3"/>
        <v>0</v>
      </c>
      <c r="O23" s="188">
        <v>5</v>
      </c>
      <c r="P23" s="188">
        <f t="shared" si="4"/>
        <v>10</v>
      </c>
      <c r="Q23" s="188">
        <v>7</v>
      </c>
      <c r="R23" s="188">
        <f t="shared" si="5"/>
        <v>21</v>
      </c>
      <c r="S23" s="189">
        <f t="shared" si="6"/>
        <v>155</v>
      </c>
      <c r="T23" s="187"/>
      <c r="U23" s="178">
        <f t="shared" si="7"/>
        <v>0</v>
      </c>
      <c r="V23" s="178"/>
      <c r="W23" s="178">
        <f t="shared" si="8"/>
        <v>0</v>
      </c>
      <c r="X23" s="178">
        <v>1</v>
      </c>
      <c r="Y23" s="178">
        <f t="shared" si="9"/>
        <v>3</v>
      </c>
      <c r="Z23" s="178"/>
      <c r="AA23" s="178">
        <f t="shared" si="10"/>
        <v>0</v>
      </c>
      <c r="AB23" s="189">
        <f t="shared" si="11"/>
        <v>3</v>
      </c>
      <c r="AC23" s="187"/>
      <c r="AD23" s="178"/>
      <c r="AE23" s="189"/>
      <c r="AF23" s="187">
        <v>1</v>
      </c>
      <c r="AG23" s="178">
        <f t="shared" si="12"/>
        <v>12</v>
      </c>
      <c r="AH23" s="178"/>
      <c r="AI23" s="178">
        <f t="shared" si="13"/>
        <v>0</v>
      </c>
      <c r="AJ23" s="178">
        <v>2</v>
      </c>
      <c r="AK23" s="178">
        <f t="shared" si="14"/>
        <v>6</v>
      </c>
      <c r="AL23" s="178"/>
      <c r="AM23" s="178">
        <f t="shared" si="15"/>
        <v>0</v>
      </c>
      <c r="AN23" s="178"/>
      <c r="AO23" s="178">
        <f t="shared" si="16"/>
        <v>0</v>
      </c>
      <c r="AP23" s="178"/>
      <c r="AQ23" s="178">
        <f t="shared" si="17"/>
        <v>0</v>
      </c>
      <c r="AR23" s="178"/>
      <c r="AS23" s="178">
        <f t="shared" si="18"/>
        <v>0</v>
      </c>
      <c r="AT23" s="178"/>
      <c r="AU23" s="178">
        <f t="shared" si="19"/>
        <v>0</v>
      </c>
      <c r="AV23" s="178"/>
      <c r="AW23" s="178">
        <f t="shared" si="20"/>
        <v>0</v>
      </c>
      <c r="AX23" s="179">
        <f t="shared" si="21"/>
        <v>6</v>
      </c>
      <c r="AY23" s="190">
        <f t="shared" si="22"/>
        <v>18</v>
      </c>
      <c r="AZ23" s="191">
        <f t="shared" si="23"/>
        <v>176</v>
      </c>
    </row>
    <row r="24" spans="1:52" s="52" customFormat="1" x14ac:dyDescent="0.2">
      <c r="A24" s="187">
        <v>20</v>
      </c>
      <c r="B24" s="182" t="s">
        <v>182</v>
      </c>
      <c r="C24" s="183">
        <v>21983</v>
      </c>
      <c r="D24" s="184" t="s">
        <v>80</v>
      </c>
      <c r="E24" s="185" t="s">
        <v>28</v>
      </c>
      <c r="F24" s="182" t="s">
        <v>171</v>
      </c>
      <c r="G24" s="237">
        <v>14</v>
      </c>
      <c r="H24" s="178">
        <f t="shared" si="0"/>
        <v>84</v>
      </c>
      <c r="I24" s="178"/>
      <c r="J24" s="178">
        <f t="shared" si="1"/>
        <v>0</v>
      </c>
      <c r="K24" s="178">
        <v>20</v>
      </c>
      <c r="L24" s="178">
        <f t="shared" si="2"/>
        <v>44</v>
      </c>
      <c r="M24" s="188"/>
      <c r="N24" s="178">
        <f t="shared" si="3"/>
        <v>0</v>
      </c>
      <c r="O24" s="188">
        <v>5</v>
      </c>
      <c r="P24" s="188">
        <f t="shared" si="4"/>
        <v>10</v>
      </c>
      <c r="Q24" s="188">
        <v>7</v>
      </c>
      <c r="R24" s="188">
        <f t="shared" si="5"/>
        <v>21</v>
      </c>
      <c r="S24" s="189">
        <f t="shared" si="6"/>
        <v>159</v>
      </c>
      <c r="T24" s="187"/>
      <c r="U24" s="178">
        <f t="shared" si="7"/>
        <v>0</v>
      </c>
      <c r="V24" s="178"/>
      <c r="W24" s="178">
        <f t="shared" si="8"/>
        <v>0</v>
      </c>
      <c r="X24" s="178"/>
      <c r="Y24" s="178">
        <f t="shared" si="9"/>
        <v>0</v>
      </c>
      <c r="Z24" s="178"/>
      <c r="AA24" s="178">
        <f t="shared" si="10"/>
        <v>0</v>
      </c>
      <c r="AB24" s="189">
        <f t="shared" si="11"/>
        <v>0</v>
      </c>
      <c r="AC24" s="187"/>
      <c r="AD24" s="178"/>
      <c r="AE24" s="189"/>
      <c r="AF24" s="187">
        <v>1</v>
      </c>
      <c r="AG24" s="178">
        <f t="shared" si="12"/>
        <v>12</v>
      </c>
      <c r="AH24" s="178"/>
      <c r="AI24" s="178">
        <f t="shared" si="13"/>
        <v>0</v>
      </c>
      <c r="AJ24" s="178">
        <v>1</v>
      </c>
      <c r="AK24" s="178">
        <f t="shared" si="14"/>
        <v>3</v>
      </c>
      <c r="AL24" s="178"/>
      <c r="AM24" s="178">
        <f t="shared" si="15"/>
        <v>0</v>
      </c>
      <c r="AN24" s="178"/>
      <c r="AO24" s="178">
        <f t="shared" si="16"/>
        <v>0</v>
      </c>
      <c r="AP24" s="178"/>
      <c r="AQ24" s="178">
        <f t="shared" si="17"/>
        <v>0</v>
      </c>
      <c r="AR24" s="178"/>
      <c r="AS24" s="178">
        <f t="shared" si="18"/>
        <v>0</v>
      </c>
      <c r="AT24" s="178"/>
      <c r="AU24" s="178">
        <f t="shared" si="19"/>
        <v>0</v>
      </c>
      <c r="AV24" s="178"/>
      <c r="AW24" s="178">
        <f t="shared" si="20"/>
        <v>0</v>
      </c>
      <c r="AX24" s="179">
        <f t="shared" si="21"/>
        <v>3</v>
      </c>
      <c r="AY24" s="190">
        <f t="shared" si="22"/>
        <v>15</v>
      </c>
      <c r="AZ24" s="191">
        <f t="shared" si="23"/>
        <v>174</v>
      </c>
    </row>
    <row r="25" spans="1:52" s="52" customFormat="1" x14ac:dyDescent="0.2">
      <c r="A25" s="187">
        <v>21</v>
      </c>
      <c r="B25" s="182" t="s">
        <v>185</v>
      </c>
      <c r="C25" s="183">
        <v>22221</v>
      </c>
      <c r="D25" s="184" t="s">
        <v>80</v>
      </c>
      <c r="E25" s="185" t="s">
        <v>28</v>
      </c>
      <c r="F25" s="182" t="s">
        <v>171</v>
      </c>
      <c r="G25" s="237">
        <v>16</v>
      </c>
      <c r="H25" s="178">
        <f t="shared" si="0"/>
        <v>96</v>
      </c>
      <c r="I25" s="178"/>
      <c r="J25" s="178">
        <f t="shared" si="1"/>
        <v>0</v>
      </c>
      <c r="K25" s="178">
        <v>14</v>
      </c>
      <c r="L25" s="178">
        <f t="shared" si="2"/>
        <v>32</v>
      </c>
      <c r="M25" s="188"/>
      <c r="N25" s="178">
        <f t="shared" si="3"/>
        <v>0</v>
      </c>
      <c r="O25" s="188">
        <v>5</v>
      </c>
      <c r="P25" s="188">
        <f t="shared" si="4"/>
        <v>10</v>
      </c>
      <c r="Q25" s="188">
        <v>7</v>
      </c>
      <c r="R25" s="188">
        <f t="shared" si="5"/>
        <v>21</v>
      </c>
      <c r="S25" s="189">
        <f t="shared" si="6"/>
        <v>159</v>
      </c>
      <c r="T25" s="187"/>
      <c r="U25" s="178">
        <f t="shared" si="7"/>
        <v>0</v>
      </c>
      <c r="V25" s="178"/>
      <c r="W25" s="178">
        <f t="shared" si="8"/>
        <v>0</v>
      </c>
      <c r="X25" s="178"/>
      <c r="Y25" s="178">
        <f t="shared" si="9"/>
        <v>0</v>
      </c>
      <c r="Z25" s="178"/>
      <c r="AA25" s="178">
        <f t="shared" si="10"/>
        <v>0</v>
      </c>
      <c r="AB25" s="189">
        <f t="shared" si="11"/>
        <v>0</v>
      </c>
      <c r="AC25" s="187"/>
      <c r="AD25" s="178"/>
      <c r="AE25" s="189"/>
      <c r="AF25" s="187">
        <v>1</v>
      </c>
      <c r="AG25" s="178">
        <f t="shared" si="12"/>
        <v>12</v>
      </c>
      <c r="AH25" s="178"/>
      <c r="AI25" s="178">
        <f t="shared" si="13"/>
        <v>0</v>
      </c>
      <c r="AJ25" s="178">
        <v>1</v>
      </c>
      <c r="AK25" s="178">
        <f t="shared" si="14"/>
        <v>3</v>
      </c>
      <c r="AL25" s="178"/>
      <c r="AM25" s="178">
        <f t="shared" si="15"/>
        <v>0</v>
      </c>
      <c r="AN25" s="178"/>
      <c r="AO25" s="178">
        <f t="shared" si="16"/>
        <v>0</v>
      </c>
      <c r="AP25" s="178"/>
      <c r="AQ25" s="178">
        <f t="shared" si="17"/>
        <v>0</v>
      </c>
      <c r="AR25" s="178"/>
      <c r="AS25" s="178">
        <f t="shared" si="18"/>
        <v>0</v>
      </c>
      <c r="AT25" s="178"/>
      <c r="AU25" s="178">
        <f t="shared" si="19"/>
        <v>0</v>
      </c>
      <c r="AV25" s="178"/>
      <c r="AW25" s="178">
        <f t="shared" si="20"/>
        <v>0</v>
      </c>
      <c r="AX25" s="179">
        <f t="shared" si="21"/>
        <v>3</v>
      </c>
      <c r="AY25" s="190">
        <f t="shared" si="22"/>
        <v>15</v>
      </c>
      <c r="AZ25" s="191">
        <f t="shared" si="23"/>
        <v>174</v>
      </c>
    </row>
    <row r="26" spans="1:52" s="52" customFormat="1" x14ac:dyDescent="0.2">
      <c r="A26" s="187">
        <v>22</v>
      </c>
      <c r="B26" s="182" t="s">
        <v>184</v>
      </c>
      <c r="C26" s="183">
        <v>23511</v>
      </c>
      <c r="D26" s="184" t="s">
        <v>80</v>
      </c>
      <c r="E26" s="185" t="s">
        <v>28</v>
      </c>
      <c r="F26" s="182" t="s">
        <v>171</v>
      </c>
      <c r="G26" s="237">
        <v>14</v>
      </c>
      <c r="H26" s="178">
        <f t="shared" si="0"/>
        <v>84</v>
      </c>
      <c r="I26" s="178"/>
      <c r="J26" s="178">
        <f t="shared" si="1"/>
        <v>0</v>
      </c>
      <c r="K26" s="178">
        <v>20</v>
      </c>
      <c r="L26" s="178">
        <f t="shared" si="2"/>
        <v>44</v>
      </c>
      <c r="M26" s="188"/>
      <c r="N26" s="178">
        <f t="shared" si="3"/>
        <v>0</v>
      </c>
      <c r="O26" s="188">
        <v>5</v>
      </c>
      <c r="P26" s="188">
        <f t="shared" si="4"/>
        <v>10</v>
      </c>
      <c r="Q26" s="188">
        <v>7</v>
      </c>
      <c r="R26" s="188">
        <f t="shared" si="5"/>
        <v>21</v>
      </c>
      <c r="S26" s="189">
        <f t="shared" si="6"/>
        <v>159</v>
      </c>
      <c r="T26" s="187"/>
      <c r="U26" s="178">
        <f t="shared" si="7"/>
        <v>0</v>
      </c>
      <c r="V26" s="178"/>
      <c r="W26" s="178">
        <f t="shared" si="8"/>
        <v>0</v>
      </c>
      <c r="X26" s="178"/>
      <c r="Y26" s="178">
        <f t="shared" si="9"/>
        <v>0</v>
      </c>
      <c r="Z26" s="178"/>
      <c r="AA26" s="178">
        <f t="shared" si="10"/>
        <v>0</v>
      </c>
      <c r="AB26" s="189">
        <f t="shared" si="11"/>
        <v>0</v>
      </c>
      <c r="AC26" s="187"/>
      <c r="AD26" s="178"/>
      <c r="AE26" s="189"/>
      <c r="AF26" s="187">
        <v>1</v>
      </c>
      <c r="AG26" s="178">
        <f t="shared" si="12"/>
        <v>12</v>
      </c>
      <c r="AH26" s="178"/>
      <c r="AI26" s="178">
        <f t="shared" si="13"/>
        <v>0</v>
      </c>
      <c r="AJ26" s="178">
        <v>1</v>
      </c>
      <c r="AK26" s="178">
        <f t="shared" si="14"/>
        <v>3</v>
      </c>
      <c r="AL26" s="178"/>
      <c r="AM26" s="178">
        <f t="shared" si="15"/>
        <v>0</v>
      </c>
      <c r="AN26" s="178"/>
      <c r="AO26" s="178">
        <f t="shared" si="16"/>
        <v>0</v>
      </c>
      <c r="AP26" s="178"/>
      <c r="AQ26" s="178">
        <f t="shared" si="17"/>
        <v>0</v>
      </c>
      <c r="AR26" s="178"/>
      <c r="AS26" s="178">
        <f t="shared" si="18"/>
        <v>0</v>
      </c>
      <c r="AT26" s="178"/>
      <c r="AU26" s="178">
        <f t="shared" si="19"/>
        <v>0</v>
      </c>
      <c r="AV26" s="178"/>
      <c r="AW26" s="178">
        <f t="shared" si="20"/>
        <v>0</v>
      </c>
      <c r="AX26" s="179">
        <f t="shared" si="21"/>
        <v>3</v>
      </c>
      <c r="AY26" s="190">
        <f t="shared" si="22"/>
        <v>15</v>
      </c>
      <c r="AZ26" s="191">
        <f t="shared" si="23"/>
        <v>174</v>
      </c>
    </row>
    <row r="27" spans="1:52" s="52" customFormat="1" x14ac:dyDescent="0.2">
      <c r="A27" s="187">
        <v>23</v>
      </c>
      <c r="B27" s="182" t="s">
        <v>193</v>
      </c>
      <c r="C27" s="183">
        <v>24779</v>
      </c>
      <c r="D27" s="184" t="s">
        <v>80</v>
      </c>
      <c r="E27" s="185" t="s">
        <v>28</v>
      </c>
      <c r="F27" s="182" t="s">
        <v>171</v>
      </c>
      <c r="G27" s="237">
        <v>14</v>
      </c>
      <c r="H27" s="178">
        <f t="shared" si="0"/>
        <v>84</v>
      </c>
      <c r="I27" s="178"/>
      <c r="J27" s="178">
        <f t="shared" si="1"/>
        <v>0</v>
      </c>
      <c r="K27" s="178">
        <v>20</v>
      </c>
      <c r="L27" s="178">
        <f t="shared" si="2"/>
        <v>44</v>
      </c>
      <c r="M27" s="188"/>
      <c r="N27" s="178">
        <f t="shared" si="3"/>
        <v>0</v>
      </c>
      <c r="O27" s="188">
        <v>5</v>
      </c>
      <c r="P27" s="188">
        <f t="shared" si="4"/>
        <v>10</v>
      </c>
      <c r="Q27" s="188">
        <v>7</v>
      </c>
      <c r="R27" s="188">
        <f t="shared" si="5"/>
        <v>21</v>
      </c>
      <c r="S27" s="189">
        <f t="shared" si="6"/>
        <v>159</v>
      </c>
      <c r="T27" s="187"/>
      <c r="U27" s="178">
        <f t="shared" si="7"/>
        <v>0</v>
      </c>
      <c r="V27" s="178"/>
      <c r="W27" s="178">
        <f t="shared" si="8"/>
        <v>0</v>
      </c>
      <c r="X27" s="178"/>
      <c r="Y27" s="178">
        <f t="shared" si="9"/>
        <v>0</v>
      </c>
      <c r="Z27" s="178"/>
      <c r="AA27" s="178">
        <f t="shared" si="10"/>
        <v>0</v>
      </c>
      <c r="AB27" s="189">
        <f t="shared" si="11"/>
        <v>0</v>
      </c>
      <c r="AC27" s="187"/>
      <c r="AD27" s="178"/>
      <c r="AE27" s="189"/>
      <c r="AF27" s="187">
        <v>1</v>
      </c>
      <c r="AG27" s="178">
        <f t="shared" si="12"/>
        <v>12</v>
      </c>
      <c r="AH27" s="178"/>
      <c r="AI27" s="178">
        <f t="shared" si="13"/>
        <v>0</v>
      </c>
      <c r="AJ27" s="178">
        <v>1</v>
      </c>
      <c r="AK27" s="178">
        <f t="shared" si="14"/>
        <v>3</v>
      </c>
      <c r="AL27" s="178"/>
      <c r="AM27" s="178">
        <f t="shared" si="15"/>
        <v>0</v>
      </c>
      <c r="AN27" s="178"/>
      <c r="AO27" s="178">
        <f t="shared" si="16"/>
        <v>0</v>
      </c>
      <c r="AP27" s="178"/>
      <c r="AQ27" s="178">
        <f t="shared" si="17"/>
        <v>0</v>
      </c>
      <c r="AR27" s="178"/>
      <c r="AS27" s="178">
        <f t="shared" si="18"/>
        <v>0</v>
      </c>
      <c r="AT27" s="178"/>
      <c r="AU27" s="178">
        <f t="shared" si="19"/>
        <v>0</v>
      </c>
      <c r="AV27" s="178"/>
      <c r="AW27" s="178">
        <f t="shared" si="20"/>
        <v>0</v>
      </c>
      <c r="AX27" s="179">
        <f t="shared" si="21"/>
        <v>3</v>
      </c>
      <c r="AY27" s="190">
        <f t="shared" si="22"/>
        <v>15</v>
      </c>
      <c r="AZ27" s="191">
        <f t="shared" si="23"/>
        <v>174</v>
      </c>
    </row>
    <row r="28" spans="1:52" s="52" customFormat="1" x14ac:dyDescent="0.2">
      <c r="A28" s="187">
        <v>24</v>
      </c>
      <c r="B28" s="182" t="s">
        <v>180</v>
      </c>
      <c r="C28" s="183">
        <v>25150</v>
      </c>
      <c r="D28" s="184" t="s">
        <v>80</v>
      </c>
      <c r="E28" s="185" t="s">
        <v>28</v>
      </c>
      <c r="F28" s="182" t="s">
        <v>171</v>
      </c>
      <c r="G28" s="237">
        <v>15</v>
      </c>
      <c r="H28" s="178">
        <f t="shared" si="0"/>
        <v>90</v>
      </c>
      <c r="I28" s="178"/>
      <c r="J28" s="178">
        <f t="shared" si="1"/>
        <v>0</v>
      </c>
      <c r="K28" s="178">
        <v>15</v>
      </c>
      <c r="L28" s="178">
        <f t="shared" si="2"/>
        <v>34</v>
      </c>
      <c r="M28" s="188"/>
      <c r="N28" s="178">
        <f t="shared" si="3"/>
        <v>0</v>
      </c>
      <c r="O28" s="188">
        <v>5</v>
      </c>
      <c r="P28" s="188">
        <f t="shared" si="4"/>
        <v>10</v>
      </c>
      <c r="Q28" s="188">
        <v>6</v>
      </c>
      <c r="R28" s="188">
        <f t="shared" si="5"/>
        <v>18</v>
      </c>
      <c r="S28" s="189">
        <f t="shared" si="6"/>
        <v>152</v>
      </c>
      <c r="T28" s="187"/>
      <c r="U28" s="178">
        <f t="shared" si="7"/>
        <v>0</v>
      </c>
      <c r="V28" s="178"/>
      <c r="W28" s="178">
        <f t="shared" si="8"/>
        <v>0</v>
      </c>
      <c r="X28" s="178"/>
      <c r="Y28" s="178">
        <f t="shared" si="9"/>
        <v>0</v>
      </c>
      <c r="Z28" s="178"/>
      <c r="AA28" s="178">
        <f t="shared" si="10"/>
        <v>0</v>
      </c>
      <c r="AB28" s="189">
        <f t="shared" si="11"/>
        <v>0</v>
      </c>
      <c r="AC28" s="187"/>
      <c r="AD28" s="178"/>
      <c r="AE28" s="189"/>
      <c r="AF28" s="187">
        <v>1</v>
      </c>
      <c r="AG28" s="178">
        <f t="shared" si="12"/>
        <v>12</v>
      </c>
      <c r="AH28" s="178"/>
      <c r="AI28" s="178">
        <f t="shared" si="13"/>
        <v>0</v>
      </c>
      <c r="AJ28" s="178"/>
      <c r="AK28" s="178">
        <f t="shared" si="14"/>
        <v>0</v>
      </c>
      <c r="AL28" s="178"/>
      <c r="AM28" s="178">
        <f t="shared" si="15"/>
        <v>0</v>
      </c>
      <c r="AN28" s="178">
        <v>2</v>
      </c>
      <c r="AO28" s="178">
        <f t="shared" si="16"/>
        <v>10</v>
      </c>
      <c r="AP28" s="178"/>
      <c r="AQ28" s="178">
        <f t="shared" si="17"/>
        <v>0</v>
      </c>
      <c r="AR28" s="178"/>
      <c r="AS28" s="178">
        <f t="shared" si="18"/>
        <v>0</v>
      </c>
      <c r="AT28" s="178"/>
      <c r="AU28" s="178">
        <f t="shared" si="19"/>
        <v>0</v>
      </c>
      <c r="AV28" s="178"/>
      <c r="AW28" s="178">
        <f t="shared" si="20"/>
        <v>0</v>
      </c>
      <c r="AX28" s="179">
        <f t="shared" si="21"/>
        <v>10</v>
      </c>
      <c r="AY28" s="190">
        <f t="shared" si="22"/>
        <v>22</v>
      </c>
      <c r="AZ28" s="191">
        <f t="shared" si="23"/>
        <v>174</v>
      </c>
    </row>
    <row r="29" spans="1:52" s="52" customFormat="1" x14ac:dyDescent="0.2">
      <c r="A29" s="187">
        <v>25</v>
      </c>
      <c r="B29" s="182" t="s">
        <v>213</v>
      </c>
      <c r="C29" s="183">
        <v>22179</v>
      </c>
      <c r="D29" s="184" t="s">
        <v>80</v>
      </c>
      <c r="E29" s="185" t="s">
        <v>28</v>
      </c>
      <c r="F29" s="182" t="s">
        <v>171</v>
      </c>
      <c r="G29" s="237">
        <v>15</v>
      </c>
      <c r="H29" s="178">
        <f t="shared" si="0"/>
        <v>90</v>
      </c>
      <c r="I29" s="178"/>
      <c r="J29" s="178">
        <f t="shared" si="1"/>
        <v>0</v>
      </c>
      <c r="K29" s="178">
        <v>18</v>
      </c>
      <c r="L29" s="178">
        <f t="shared" si="2"/>
        <v>40</v>
      </c>
      <c r="M29" s="188"/>
      <c r="N29" s="178">
        <f t="shared" si="3"/>
        <v>0</v>
      </c>
      <c r="O29" s="188">
        <v>5</v>
      </c>
      <c r="P29" s="188">
        <f t="shared" si="4"/>
        <v>10</v>
      </c>
      <c r="Q29" s="188">
        <v>6</v>
      </c>
      <c r="R29" s="188">
        <f t="shared" si="5"/>
        <v>18</v>
      </c>
      <c r="S29" s="189">
        <f t="shared" si="6"/>
        <v>158</v>
      </c>
      <c r="T29" s="187"/>
      <c r="U29" s="178">
        <f t="shared" si="7"/>
        <v>0</v>
      </c>
      <c r="V29" s="178"/>
      <c r="W29" s="178">
        <f t="shared" si="8"/>
        <v>0</v>
      </c>
      <c r="X29" s="178"/>
      <c r="Y29" s="178">
        <f t="shared" si="9"/>
        <v>0</v>
      </c>
      <c r="Z29" s="178"/>
      <c r="AA29" s="178">
        <f t="shared" si="10"/>
        <v>0</v>
      </c>
      <c r="AB29" s="189">
        <f t="shared" si="11"/>
        <v>0</v>
      </c>
      <c r="AC29" s="187" t="s">
        <v>114</v>
      </c>
      <c r="AD29" s="178"/>
      <c r="AE29" s="189"/>
      <c r="AF29" s="187">
        <v>1</v>
      </c>
      <c r="AG29" s="178">
        <f t="shared" si="12"/>
        <v>12</v>
      </c>
      <c r="AH29" s="178"/>
      <c r="AI29" s="178">
        <f t="shared" si="13"/>
        <v>0</v>
      </c>
      <c r="AJ29" s="178">
        <v>1</v>
      </c>
      <c r="AK29" s="178">
        <f t="shared" si="14"/>
        <v>3</v>
      </c>
      <c r="AL29" s="178"/>
      <c r="AM29" s="178">
        <f t="shared" si="15"/>
        <v>0</v>
      </c>
      <c r="AN29" s="178"/>
      <c r="AO29" s="178">
        <f t="shared" si="16"/>
        <v>0</v>
      </c>
      <c r="AP29" s="178"/>
      <c r="AQ29" s="178">
        <f t="shared" si="17"/>
        <v>0</v>
      </c>
      <c r="AR29" s="178"/>
      <c r="AS29" s="178">
        <f t="shared" si="18"/>
        <v>0</v>
      </c>
      <c r="AT29" s="178"/>
      <c r="AU29" s="178">
        <f t="shared" si="19"/>
        <v>0</v>
      </c>
      <c r="AV29" s="178"/>
      <c r="AW29" s="178">
        <f t="shared" si="20"/>
        <v>0</v>
      </c>
      <c r="AX29" s="179">
        <f t="shared" si="21"/>
        <v>3</v>
      </c>
      <c r="AY29" s="190">
        <f t="shared" si="22"/>
        <v>15</v>
      </c>
      <c r="AZ29" s="191">
        <f t="shared" si="23"/>
        <v>173</v>
      </c>
    </row>
    <row r="30" spans="1:52" s="52" customFormat="1" x14ac:dyDescent="0.2">
      <c r="A30" s="187">
        <v>26</v>
      </c>
      <c r="B30" s="182" t="s">
        <v>176</v>
      </c>
      <c r="C30" s="183">
        <v>23308</v>
      </c>
      <c r="D30" s="184" t="s">
        <v>80</v>
      </c>
      <c r="E30" s="185" t="s">
        <v>28</v>
      </c>
      <c r="F30" s="182" t="s">
        <v>171</v>
      </c>
      <c r="G30" s="237">
        <v>15</v>
      </c>
      <c r="H30" s="178">
        <f t="shared" si="0"/>
        <v>90</v>
      </c>
      <c r="I30" s="178"/>
      <c r="J30" s="178">
        <f t="shared" si="1"/>
        <v>0</v>
      </c>
      <c r="K30" s="178">
        <v>18</v>
      </c>
      <c r="L30" s="178">
        <f t="shared" si="2"/>
        <v>40</v>
      </c>
      <c r="M30" s="188"/>
      <c r="N30" s="178">
        <f t="shared" si="3"/>
        <v>0</v>
      </c>
      <c r="O30" s="188">
        <v>5</v>
      </c>
      <c r="P30" s="188">
        <f t="shared" si="4"/>
        <v>10</v>
      </c>
      <c r="Q30" s="188">
        <v>6</v>
      </c>
      <c r="R30" s="188">
        <f t="shared" si="5"/>
        <v>18</v>
      </c>
      <c r="S30" s="189">
        <f t="shared" si="6"/>
        <v>158</v>
      </c>
      <c r="T30" s="187"/>
      <c r="U30" s="178">
        <f t="shared" si="7"/>
        <v>0</v>
      </c>
      <c r="V30" s="178"/>
      <c r="W30" s="178">
        <f t="shared" si="8"/>
        <v>0</v>
      </c>
      <c r="X30" s="178"/>
      <c r="Y30" s="178">
        <f t="shared" si="9"/>
        <v>0</v>
      </c>
      <c r="Z30" s="178"/>
      <c r="AA30" s="178">
        <f t="shared" si="10"/>
        <v>0</v>
      </c>
      <c r="AB30" s="189">
        <f t="shared" si="11"/>
        <v>0</v>
      </c>
      <c r="AC30" s="187"/>
      <c r="AD30" s="178"/>
      <c r="AE30" s="189"/>
      <c r="AF30" s="187">
        <v>1</v>
      </c>
      <c r="AG30" s="178">
        <f t="shared" si="12"/>
        <v>12</v>
      </c>
      <c r="AH30" s="178"/>
      <c r="AI30" s="178">
        <f t="shared" si="13"/>
        <v>0</v>
      </c>
      <c r="AJ30" s="178">
        <v>1</v>
      </c>
      <c r="AK30" s="178">
        <f t="shared" si="14"/>
        <v>3</v>
      </c>
      <c r="AL30" s="178"/>
      <c r="AM30" s="178">
        <f t="shared" si="15"/>
        <v>0</v>
      </c>
      <c r="AN30" s="178"/>
      <c r="AO30" s="178">
        <f t="shared" si="16"/>
        <v>0</v>
      </c>
      <c r="AP30" s="178"/>
      <c r="AQ30" s="178">
        <f t="shared" si="17"/>
        <v>0</v>
      </c>
      <c r="AR30" s="178"/>
      <c r="AS30" s="178">
        <f t="shared" si="18"/>
        <v>0</v>
      </c>
      <c r="AT30" s="178"/>
      <c r="AU30" s="178">
        <f t="shared" si="19"/>
        <v>0</v>
      </c>
      <c r="AV30" s="178"/>
      <c r="AW30" s="178">
        <f t="shared" si="20"/>
        <v>0</v>
      </c>
      <c r="AX30" s="179">
        <f t="shared" si="21"/>
        <v>3</v>
      </c>
      <c r="AY30" s="190">
        <f t="shared" si="22"/>
        <v>15</v>
      </c>
      <c r="AZ30" s="191">
        <f t="shared" si="23"/>
        <v>173</v>
      </c>
    </row>
    <row r="31" spans="1:52" s="52" customFormat="1" ht="15" thickBot="1" x14ac:dyDescent="0.25">
      <c r="A31" s="187">
        <v>27</v>
      </c>
      <c r="B31" s="280" t="s">
        <v>183</v>
      </c>
      <c r="C31" s="281">
        <v>20821</v>
      </c>
      <c r="D31" s="282" t="s">
        <v>80</v>
      </c>
      <c r="E31" s="283" t="s">
        <v>28</v>
      </c>
      <c r="F31" s="280" t="s">
        <v>171</v>
      </c>
      <c r="G31" s="237">
        <v>14</v>
      </c>
      <c r="H31" s="284">
        <f t="shared" si="0"/>
        <v>84</v>
      </c>
      <c r="I31" s="284"/>
      <c r="J31" s="284">
        <f t="shared" si="1"/>
        <v>0</v>
      </c>
      <c r="K31" s="284">
        <v>18</v>
      </c>
      <c r="L31" s="284">
        <f t="shared" si="2"/>
        <v>40</v>
      </c>
      <c r="M31" s="285"/>
      <c r="N31" s="284">
        <f t="shared" si="3"/>
        <v>0</v>
      </c>
      <c r="O31" s="188">
        <v>5</v>
      </c>
      <c r="P31" s="285">
        <f t="shared" si="4"/>
        <v>10</v>
      </c>
      <c r="Q31" s="285">
        <v>7</v>
      </c>
      <c r="R31" s="188">
        <f t="shared" si="5"/>
        <v>21</v>
      </c>
      <c r="S31" s="286">
        <f t="shared" si="6"/>
        <v>155</v>
      </c>
      <c r="T31" s="287"/>
      <c r="U31" s="284">
        <f t="shared" si="7"/>
        <v>0</v>
      </c>
      <c r="V31" s="284"/>
      <c r="W31" s="284">
        <f t="shared" si="8"/>
        <v>0</v>
      </c>
      <c r="X31" s="284"/>
      <c r="Y31" s="284">
        <f t="shared" si="9"/>
        <v>0</v>
      </c>
      <c r="Z31" s="284"/>
      <c r="AA31" s="284">
        <f t="shared" si="10"/>
        <v>0</v>
      </c>
      <c r="AB31" s="286">
        <f t="shared" si="11"/>
        <v>0</v>
      </c>
      <c r="AC31" s="287"/>
      <c r="AD31" s="284"/>
      <c r="AE31" s="286"/>
      <c r="AF31" s="287">
        <v>1</v>
      </c>
      <c r="AG31" s="284">
        <f t="shared" si="12"/>
        <v>12</v>
      </c>
      <c r="AH31" s="284"/>
      <c r="AI31" s="284">
        <f t="shared" si="13"/>
        <v>0</v>
      </c>
      <c r="AJ31" s="284">
        <v>1</v>
      </c>
      <c r="AK31" s="284">
        <f t="shared" si="14"/>
        <v>3</v>
      </c>
      <c r="AL31" s="284"/>
      <c r="AM31" s="284">
        <f t="shared" si="15"/>
        <v>0</v>
      </c>
      <c r="AN31" s="284"/>
      <c r="AO31" s="284">
        <f t="shared" si="16"/>
        <v>0</v>
      </c>
      <c r="AP31" s="284"/>
      <c r="AQ31" s="284">
        <f t="shared" si="17"/>
        <v>0</v>
      </c>
      <c r="AR31" s="284"/>
      <c r="AS31" s="284">
        <f t="shared" si="18"/>
        <v>0</v>
      </c>
      <c r="AT31" s="284"/>
      <c r="AU31" s="178">
        <f t="shared" si="19"/>
        <v>0</v>
      </c>
      <c r="AV31" s="284"/>
      <c r="AW31" s="178">
        <f t="shared" si="20"/>
        <v>0</v>
      </c>
      <c r="AX31" s="179">
        <f t="shared" si="21"/>
        <v>3</v>
      </c>
      <c r="AY31" s="288">
        <f t="shared" si="22"/>
        <v>15</v>
      </c>
      <c r="AZ31" s="289">
        <f t="shared" si="23"/>
        <v>170</v>
      </c>
    </row>
    <row r="34" spans="2:2" x14ac:dyDescent="0.2">
      <c r="B34" s="31"/>
    </row>
  </sheetData>
  <sheetProtection password="D67E" sheet="1" formatCells="0" formatColumns="0" formatRows="0" insertColumns="0" insertRows="0" insertHyperlinks="0" deleteColumns="0" deleteRows="0" sort="0" autoFilter="0" pivotTables="0"/>
  <mergeCells count="9">
    <mergeCell ref="AZ3:AZ4"/>
    <mergeCell ref="AF3:AY3"/>
    <mergeCell ref="A1:AZ1"/>
    <mergeCell ref="A2:AZ2"/>
    <mergeCell ref="A3:D3"/>
    <mergeCell ref="C4:D4"/>
    <mergeCell ref="G3:S3"/>
    <mergeCell ref="T3:AB3"/>
    <mergeCell ref="AC3:AE3"/>
  </mergeCells>
  <phoneticPr fontId="0" type="noConversion"/>
  <pageMargins left="0" right="0" top="0.98425196850393704" bottom="0.98425196850393704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1:AZ25"/>
  <sheetViews>
    <sheetView tabSelected="1" zoomScaleNormal="100" workbookViewId="0">
      <selection activeCell="A5" sqref="A5:IV25"/>
    </sheetView>
  </sheetViews>
  <sheetFormatPr defaultColWidth="9.14453125" defaultRowHeight="14.25" x14ac:dyDescent="0.2"/>
  <cols>
    <col min="1" max="1" width="3.62890625" style="1" customWidth="1"/>
    <col min="2" max="2" width="33.359375" style="1" bestFit="1" customWidth="1"/>
    <col min="3" max="3" width="9.01171875" style="5" customWidth="1"/>
    <col min="4" max="4" width="3.359375" style="1" customWidth="1"/>
    <col min="5" max="5" width="3.62890625" style="2" bestFit="1" customWidth="1"/>
    <col min="6" max="6" width="7.53125" style="2" bestFit="1" customWidth="1"/>
    <col min="7" max="18" width="4.5703125" style="4" customWidth="1"/>
    <col min="19" max="19" width="4.83984375" style="4" customWidth="1"/>
    <col min="20" max="20" width="5.109375" style="4" customWidth="1"/>
    <col min="21" max="21" width="4.03515625" style="4" customWidth="1"/>
    <col min="22" max="22" width="3.8984375" style="4" customWidth="1"/>
    <col min="23" max="23" width="3.62890625" style="4" customWidth="1"/>
    <col min="24" max="24" width="4.70703125" style="4" customWidth="1"/>
    <col min="25" max="25" width="4.16796875" style="4" customWidth="1"/>
    <col min="26" max="26" width="4.3046875" style="4" customWidth="1"/>
    <col min="27" max="27" width="4.16796875" style="4" customWidth="1"/>
    <col min="28" max="31" width="3.62890625" style="4" customWidth="1"/>
    <col min="32" max="51" width="4.9765625" style="4" customWidth="1"/>
    <col min="52" max="52" width="5.91796875" style="4" customWidth="1"/>
    <col min="53" max="16384" width="9.14453125" style="1"/>
  </cols>
  <sheetData>
    <row r="1" spans="1:52" ht="30" customHeight="1" x14ac:dyDescent="0.2">
      <c r="A1" s="368" t="s">
        <v>331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70"/>
    </row>
    <row r="2" spans="1:52" ht="21" thickBot="1" x14ac:dyDescent="0.25">
      <c r="A2" s="371" t="s">
        <v>301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  <c r="AS2" s="372"/>
      <c r="AT2" s="372"/>
      <c r="AU2" s="372"/>
      <c r="AV2" s="372"/>
      <c r="AW2" s="372"/>
      <c r="AX2" s="372"/>
      <c r="AY2" s="372"/>
      <c r="AZ2" s="373"/>
    </row>
    <row r="3" spans="1:52" ht="27.75" customHeight="1" x14ac:dyDescent="0.2">
      <c r="A3" s="439" t="s">
        <v>347</v>
      </c>
      <c r="B3" s="440"/>
      <c r="C3" s="440"/>
      <c r="D3" s="441"/>
      <c r="E3" s="84"/>
      <c r="F3" s="150"/>
      <c r="G3" s="442" t="s">
        <v>6</v>
      </c>
      <c r="H3" s="443"/>
      <c r="I3" s="443"/>
      <c r="J3" s="443"/>
      <c r="K3" s="443"/>
      <c r="L3" s="443"/>
      <c r="M3" s="444"/>
      <c r="N3" s="444"/>
      <c r="O3" s="444"/>
      <c r="P3" s="444"/>
      <c r="Q3" s="444"/>
      <c r="R3" s="444"/>
      <c r="S3" s="445"/>
      <c r="T3" s="442" t="s">
        <v>11</v>
      </c>
      <c r="U3" s="443"/>
      <c r="V3" s="443"/>
      <c r="W3" s="443"/>
      <c r="X3" s="443"/>
      <c r="Y3" s="443"/>
      <c r="Z3" s="443"/>
      <c r="AA3" s="443"/>
      <c r="AB3" s="445"/>
      <c r="AC3" s="446" t="s">
        <v>12</v>
      </c>
      <c r="AD3" s="447"/>
      <c r="AE3" s="448"/>
      <c r="AF3" s="446" t="s">
        <v>23</v>
      </c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  <c r="AW3" s="447"/>
      <c r="AX3" s="447"/>
      <c r="AY3" s="448"/>
      <c r="AZ3" s="449" t="s">
        <v>24</v>
      </c>
    </row>
    <row r="4" spans="1:52" ht="118.5" customHeight="1" x14ac:dyDescent="0.2">
      <c r="A4" s="85" t="s">
        <v>348</v>
      </c>
      <c r="B4" s="86" t="s">
        <v>0</v>
      </c>
      <c r="C4" s="451" t="s">
        <v>1</v>
      </c>
      <c r="D4" s="452"/>
      <c r="E4" s="87"/>
      <c r="F4" s="132"/>
      <c r="G4" s="93" t="s">
        <v>2</v>
      </c>
      <c r="H4" s="88" t="s">
        <v>3</v>
      </c>
      <c r="I4" s="88" t="s">
        <v>343</v>
      </c>
      <c r="J4" s="88" t="s">
        <v>3</v>
      </c>
      <c r="K4" s="88" t="s">
        <v>4</v>
      </c>
      <c r="L4" s="88" t="s">
        <v>3</v>
      </c>
      <c r="M4" s="88" t="s">
        <v>344</v>
      </c>
      <c r="N4" s="88" t="s">
        <v>3</v>
      </c>
      <c r="O4" s="89" t="s">
        <v>354</v>
      </c>
      <c r="P4" s="88" t="s">
        <v>3</v>
      </c>
      <c r="Q4" s="89" t="s">
        <v>355</v>
      </c>
      <c r="R4" s="88" t="s">
        <v>3</v>
      </c>
      <c r="S4" s="79" t="s">
        <v>5</v>
      </c>
      <c r="T4" s="90" t="s">
        <v>33</v>
      </c>
      <c r="U4" s="89" t="s">
        <v>3</v>
      </c>
      <c r="V4" s="91" t="s">
        <v>7</v>
      </c>
      <c r="W4" s="89" t="s">
        <v>3</v>
      </c>
      <c r="X4" s="92" t="s">
        <v>13</v>
      </c>
      <c r="Y4" s="89" t="s">
        <v>3</v>
      </c>
      <c r="Z4" s="92" t="s">
        <v>14</v>
      </c>
      <c r="AA4" s="89" t="s">
        <v>3</v>
      </c>
      <c r="AB4" s="79" t="s">
        <v>5</v>
      </c>
      <c r="AC4" s="93" t="s">
        <v>8</v>
      </c>
      <c r="AD4" s="89" t="s">
        <v>9</v>
      </c>
      <c r="AE4" s="94" t="s">
        <v>10</v>
      </c>
      <c r="AF4" s="95" t="s">
        <v>15</v>
      </c>
      <c r="AG4" s="89" t="s">
        <v>3</v>
      </c>
      <c r="AH4" s="96" t="s">
        <v>16</v>
      </c>
      <c r="AI4" s="89" t="s">
        <v>3</v>
      </c>
      <c r="AJ4" s="96" t="s">
        <v>17</v>
      </c>
      <c r="AK4" s="89" t="s">
        <v>3</v>
      </c>
      <c r="AL4" s="96" t="s">
        <v>18</v>
      </c>
      <c r="AM4" s="89" t="s">
        <v>3</v>
      </c>
      <c r="AN4" s="96" t="s">
        <v>19</v>
      </c>
      <c r="AO4" s="89" t="s">
        <v>3</v>
      </c>
      <c r="AP4" s="96" t="s">
        <v>20</v>
      </c>
      <c r="AQ4" s="89" t="s">
        <v>3</v>
      </c>
      <c r="AR4" s="96" t="s">
        <v>21</v>
      </c>
      <c r="AS4" s="89" t="s">
        <v>3</v>
      </c>
      <c r="AT4" s="77" t="s">
        <v>416</v>
      </c>
      <c r="AU4" s="77" t="s">
        <v>3</v>
      </c>
      <c r="AV4" s="82" t="s">
        <v>417</v>
      </c>
      <c r="AW4" s="82" t="s">
        <v>3</v>
      </c>
      <c r="AX4" s="128" t="s">
        <v>25</v>
      </c>
      <c r="AY4" s="79" t="s">
        <v>22</v>
      </c>
      <c r="AZ4" s="450"/>
    </row>
    <row r="5" spans="1:52" s="290" customFormat="1" x14ac:dyDescent="0.2">
      <c r="A5" s="187">
        <v>1</v>
      </c>
      <c r="B5" s="170" t="s">
        <v>321</v>
      </c>
      <c r="C5" s="171">
        <v>20871</v>
      </c>
      <c r="D5" s="172" t="s">
        <v>80</v>
      </c>
      <c r="E5" s="238" t="s">
        <v>28</v>
      </c>
      <c r="F5" s="239" t="s">
        <v>194</v>
      </c>
      <c r="G5" s="174">
        <v>16</v>
      </c>
      <c r="H5" s="175">
        <f t="shared" ref="H5:H25" si="0">G5*6</f>
        <v>96</v>
      </c>
      <c r="I5" s="175"/>
      <c r="J5" s="175">
        <f t="shared" ref="J5:J25" si="1">I5*6</f>
        <v>0</v>
      </c>
      <c r="K5" s="175">
        <v>19</v>
      </c>
      <c r="L5" s="175">
        <f t="shared" ref="L5:L25" si="2">IF(K5&gt;4,K5*2+4,K5*3)</f>
        <v>42</v>
      </c>
      <c r="M5" s="176"/>
      <c r="N5" s="175">
        <f t="shared" ref="N5:N25" si="3">IF(M5&gt;4,M5*2+4,M5*3)</f>
        <v>0</v>
      </c>
      <c r="O5" s="176">
        <v>5</v>
      </c>
      <c r="P5" s="176">
        <f t="shared" ref="P5:P25" si="4">O5*2</f>
        <v>10</v>
      </c>
      <c r="Q5" s="176">
        <v>7</v>
      </c>
      <c r="R5" s="176">
        <f t="shared" ref="R5:R25" si="5">Q5*3</f>
        <v>21</v>
      </c>
      <c r="S5" s="177">
        <f t="shared" ref="S5:S25" si="6">H5+J5+L5+N5+P5+R5</f>
        <v>169</v>
      </c>
      <c r="T5" s="174"/>
      <c r="U5" s="175">
        <f t="shared" ref="U5:U25" si="7">IF(T5=0,0,6)</f>
        <v>0</v>
      </c>
      <c r="V5" s="175"/>
      <c r="W5" s="175">
        <f t="shared" ref="W5:W25" si="8">V5*4</f>
        <v>0</v>
      </c>
      <c r="X5" s="175"/>
      <c r="Y5" s="175">
        <f t="shared" ref="Y5:Y25" si="9">X5*3</f>
        <v>0</v>
      </c>
      <c r="Z5" s="175"/>
      <c r="AA5" s="175">
        <f t="shared" ref="AA5:AA25" si="10">IF(Z5=0,0,6)</f>
        <v>0</v>
      </c>
      <c r="AB5" s="177">
        <f t="shared" ref="AB5:AB25" si="11">U5+W5+Y5+AA5</f>
        <v>0</v>
      </c>
      <c r="AC5" s="174"/>
      <c r="AD5" s="175"/>
      <c r="AE5" s="177"/>
      <c r="AF5" s="174">
        <v>1</v>
      </c>
      <c r="AG5" s="175">
        <f t="shared" ref="AG5:AG25" si="12">AF5*12</f>
        <v>12</v>
      </c>
      <c r="AH5" s="175"/>
      <c r="AI5" s="175">
        <f t="shared" ref="AI5:AI25" si="13">AH5*5</f>
        <v>0</v>
      </c>
      <c r="AJ5" s="175">
        <v>2</v>
      </c>
      <c r="AK5" s="175">
        <f t="shared" ref="AK5:AK25" si="14">AJ5*3</f>
        <v>6</v>
      </c>
      <c r="AL5" s="175"/>
      <c r="AM5" s="175">
        <f t="shared" ref="AM5:AM25" si="15">AL5*1</f>
        <v>0</v>
      </c>
      <c r="AN5" s="175"/>
      <c r="AO5" s="175">
        <f t="shared" ref="AO5:AO25" si="16">AN5*5</f>
        <v>0</v>
      </c>
      <c r="AP5" s="175"/>
      <c r="AQ5" s="175">
        <f t="shared" ref="AQ5:AQ25" si="17">AP5*5</f>
        <v>0</v>
      </c>
      <c r="AR5" s="175"/>
      <c r="AS5" s="175">
        <f t="shared" ref="AS5:AS25" si="18">AR5*1</f>
        <v>0</v>
      </c>
      <c r="AT5" s="175"/>
      <c r="AU5" s="178">
        <f t="shared" ref="AU5:AU25" si="19">AT5*0.5</f>
        <v>0</v>
      </c>
      <c r="AV5" s="175"/>
      <c r="AW5" s="178">
        <f t="shared" ref="AW5:AW25" si="20">AV5*1</f>
        <v>0</v>
      </c>
      <c r="AX5" s="179">
        <f t="shared" ref="AX5:AX25" si="21">IF(AI5+AK5+AM5+AO5+AQ5+AS5+AU5+AW5&gt;10,10,AI5+AK5+AM5+AO5+AQ5+AS5+AU5+AW5)</f>
        <v>6</v>
      </c>
      <c r="AY5" s="180">
        <f t="shared" ref="AY5:AY25" si="22">AG5+AX5</f>
        <v>18</v>
      </c>
      <c r="AZ5" s="191">
        <f t="shared" ref="AZ5:AZ25" si="23">S5+AB5+AY5</f>
        <v>187</v>
      </c>
    </row>
    <row r="6" spans="1:52" s="52" customFormat="1" x14ac:dyDescent="0.2">
      <c r="A6" s="187">
        <v>2</v>
      </c>
      <c r="B6" s="170" t="s">
        <v>205</v>
      </c>
      <c r="C6" s="171">
        <v>21607</v>
      </c>
      <c r="D6" s="172" t="s">
        <v>80</v>
      </c>
      <c r="E6" s="238" t="s">
        <v>28</v>
      </c>
      <c r="F6" s="239" t="s">
        <v>194</v>
      </c>
      <c r="G6" s="174">
        <v>16</v>
      </c>
      <c r="H6" s="175">
        <f t="shared" si="0"/>
        <v>96</v>
      </c>
      <c r="I6" s="175"/>
      <c r="J6" s="175">
        <f t="shared" si="1"/>
        <v>0</v>
      </c>
      <c r="K6" s="175">
        <v>19</v>
      </c>
      <c r="L6" s="175">
        <f t="shared" si="2"/>
        <v>42</v>
      </c>
      <c r="M6" s="176"/>
      <c r="N6" s="175">
        <f t="shared" si="3"/>
        <v>0</v>
      </c>
      <c r="O6" s="176">
        <v>5</v>
      </c>
      <c r="P6" s="176">
        <f t="shared" si="4"/>
        <v>10</v>
      </c>
      <c r="Q6" s="176">
        <v>7</v>
      </c>
      <c r="R6" s="176">
        <f t="shared" si="5"/>
        <v>21</v>
      </c>
      <c r="S6" s="177">
        <f t="shared" si="6"/>
        <v>169</v>
      </c>
      <c r="T6" s="174"/>
      <c r="U6" s="175">
        <f t="shared" si="7"/>
        <v>0</v>
      </c>
      <c r="V6" s="175"/>
      <c r="W6" s="175">
        <f t="shared" si="8"/>
        <v>0</v>
      </c>
      <c r="X6" s="175"/>
      <c r="Y6" s="175">
        <f t="shared" si="9"/>
        <v>0</v>
      </c>
      <c r="Z6" s="175"/>
      <c r="AA6" s="175">
        <f t="shared" si="10"/>
        <v>0</v>
      </c>
      <c r="AB6" s="177">
        <f t="shared" si="11"/>
        <v>0</v>
      </c>
      <c r="AC6" s="174"/>
      <c r="AD6" s="175"/>
      <c r="AE6" s="177"/>
      <c r="AF6" s="174">
        <v>1</v>
      </c>
      <c r="AG6" s="175">
        <f t="shared" si="12"/>
        <v>12</v>
      </c>
      <c r="AH6" s="175"/>
      <c r="AI6" s="175">
        <f t="shared" si="13"/>
        <v>0</v>
      </c>
      <c r="AJ6" s="175">
        <v>2</v>
      </c>
      <c r="AK6" s="175">
        <f t="shared" si="14"/>
        <v>6</v>
      </c>
      <c r="AL6" s="175"/>
      <c r="AM6" s="175">
        <f t="shared" si="15"/>
        <v>0</v>
      </c>
      <c r="AN6" s="175"/>
      <c r="AO6" s="175">
        <f t="shared" si="16"/>
        <v>0</v>
      </c>
      <c r="AP6" s="175"/>
      <c r="AQ6" s="175">
        <f t="shared" si="17"/>
        <v>0</v>
      </c>
      <c r="AR6" s="175"/>
      <c r="AS6" s="175">
        <f t="shared" si="18"/>
        <v>0</v>
      </c>
      <c r="AT6" s="178"/>
      <c r="AU6" s="178">
        <f t="shared" si="19"/>
        <v>0</v>
      </c>
      <c r="AV6" s="178"/>
      <c r="AW6" s="178">
        <f t="shared" si="20"/>
        <v>0</v>
      </c>
      <c r="AX6" s="179">
        <f t="shared" si="21"/>
        <v>6</v>
      </c>
      <c r="AY6" s="180">
        <f t="shared" si="22"/>
        <v>18</v>
      </c>
      <c r="AZ6" s="191">
        <f t="shared" si="23"/>
        <v>187</v>
      </c>
    </row>
    <row r="7" spans="1:52" s="52" customFormat="1" x14ac:dyDescent="0.2">
      <c r="A7" s="187">
        <v>3</v>
      </c>
      <c r="B7" s="170" t="s">
        <v>206</v>
      </c>
      <c r="C7" s="171">
        <v>23528</v>
      </c>
      <c r="D7" s="172" t="s">
        <v>80</v>
      </c>
      <c r="E7" s="238" t="s">
        <v>28</v>
      </c>
      <c r="F7" s="239" t="s">
        <v>194</v>
      </c>
      <c r="G7" s="174">
        <v>16</v>
      </c>
      <c r="H7" s="175">
        <f t="shared" si="0"/>
        <v>96</v>
      </c>
      <c r="I7" s="175"/>
      <c r="J7" s="175">
        <f t="shared" si="1"/>
        <v>0</v>
      </c>
      <c r="K7" s="175">
        <v>20</v>
      </c>
      <c r="L7" s="175">
        <f t="shared" si="2"/>
        <v>44</v>
      </c>
      <c r="M7" s="176"/>
      <c r="N7" s="175">
        <f t="shared" si="3"/>
        <v>0</v>
      </c>
      <c r="O7" s="176">
        <v>5</v>
      </c>
      <c r="P7" s="176">
        <f t="shared" si="4"/>
        <v>10</v>
      </c>
      <c r="Q7" s="176">
        <v>7</v>
      </c>
      <c r="R7" s="176">
        <f t="shared" si="5"/>
        <v>21</v>
      </c>
      <c r="S7" s="177">
        <f t="shared" si="6"/>
        <v>171</v>
      </c>
      <c r="T7" s="174"/>
      <c r="U7" s="175">
        <f t="shared" si="7"/>
        <v>0</v>
      </c>
      <c r="V7" s="175"/>
      <c r="W7" s="175">
        <f t="shared" si="8"/>
        <v>0</v>
      </c>
      <c r="X7" s="175"/>
      <c r="Y7" s="175">
        <f t="shared" si="9"/>
        <v>0</v>
      </c>
      <c r="Z7" s="175"/>
      <c r="AA7" s="175">
        <f t="shared" si="10"/>
        <v>0</v>
      </c>
      <c r="AB7" s="177">
        <f t="shared" si="11"/>
        <v>0</v>
      </c>
      <c r="AC7" s="174"/>
      <c r="AD7" s="175"/>
      <c r="AE7" s="177"/>
      <c r="AF7" s="174">
        <v>1</v>
      </c>
      <c r="AG7" s="175">
        <f t="shared" si="12"/>
        <v>12</v>
      </c>
      <c r="AH7" s="175"/>
      <c r="AI7" s="175">
        <f t="shared" si="13"/>
        <v>0</v>
      </c>
      <c r="AJ7" s="175">
        <v>1</v>
      </c>
      <c r="AK7" s="175">
        <f t="shared" si="14"/>
        <v>3</v>
      </c>
      <c r="AL7" s="175"/>
      <c r="AM7" s="175">
        <f t="shared" si="15"/>
        <v>0</v>
      </c>
      <c r="AN7" s="175"/>
      <c r="AO7" s="175">
        <f t="shared" si="16"/>
        <v>0</v>
      </c>
      <c r="AP7" s="175"/>
      <c r="AQ7" s="175">
        <f t="shared" si="17"/>
        <v>0</v>
      </c>
      <c r="AR7" s="175"/>
      <c r="AS7" s="175">
        <f t="shared" si="18"/>
        <v>0</v>
      </c>
      <c r="AT7" s="175"/>
      <c r="AU7" s="178">
        <f t="shared" si="19"/>
        <v>0</v>
      </c>
      <c r="AV7" s="175"/>
      <c r="AW7" s="178">
        <f t="shared" si="20"/>
        <v>0</v>
      </c>
      <c r="AX7" s="179">
        <f t="shared" si="21"/>
        <v>3</v>
      </c>
      <c r="AY7" s="180">
        <f t="shared" si="22"/>
        <v>15</v>
      </c>
      <c r="AZ7" s="191">
        <f t="shared" si="23"/>
        <v>186</v>
      </c>
    </row>
    <row r="8" spans="1:52" s="290" customFormat="1" x14ac:dyDescent="0.2">
      <c r="A8" s="187">
        <v>4</v>
      </c>
      <c r="B8" s="170" t="s">
        <v>203</v>
      </c>
      <c r="C8" s="171">
        <v>25063</v>
      </c>
      <c r="D8" s="172" t="s">
        <v>80</v>
      </c>
      <c r="E8" s="238" t="s">
        <v>28</v>
      </c>
      <c r="F8" s="239" t="s">
        <v>194</v>
      </c>
      <c r="G8" s="174">
        <v>16</v>
      </c>
      <c r="H8" s="175">
        <f t="shared" si="0"/>
        <v>96</v>
      </c>
      <c r="I8" s="175"/>
      <c r="J8" s="175">
        <f t="shared" si="1"/>
        <v>0</v>
      </c>
      <c r="K8" s="175">
        <v>16</v>
      </c>
      <c r="L8" s="175">
        <f t="shared" si="2"/>
        <v>36</v>
      </c>
      <c r="M8" s="176"/>
      <c r="N8" s="175">
        <f t="shared" si="3"/>
        <v>0</v>
      </c>
      <c r="O8" s="176">
        <v>5</v>
      </c>
      <c r="P8" s="176">
        <f t="shared" si="4"/>
        <v>10</v>
      </c>
      <c r="Q8" s="176">
        <v>7</v>
      </c>
      <c r="R8" s="176">
        <f t="shared" si="5"/>
        <v>21</v>
      </c>
      <c r="S8" s="177">
        <f t="shared" si="6"/>
        <v>163</v>
      </c>
      <c r="T8" s="174"/>
      <c r="U8" s="175">
        <f t="shared" si="7"/>
        <v>0</v>
      </c>
      <c r="V8" s="175"/>
      <c r="W8" s="175">
        <f t="shared" si="8"/>
        <v>0</v>
      </c>
      <c r="X8" s="175">
        <v>1</v>
      </c>
      <c r="Y8" s="175">
        <f t="shared" si="9"/>
        <v>3</v>
      </c>
      <c r="Z8" s="175"/>
      <c r="AA8" s="175">
        <f t="shared" si="10"/>
        <v>0</v>
      </c>
      <c r="AB8" s="177">
        <f t="shared" si="11"/>
        <v>3</v>
      </c>
      <c r="AC8" s="174"/>
      <c r="AD8" s="175"/>
      <c r="AE8" s="177" t="s">
        <v>114</v>
      </c>
      <c r="AF8" s="174">
        <v>1</v>
      </c>
      <c r="AG8" s="175">
        <f t="shared" si="12"/>
        <v>12</v>
      </c>
      <c r="AH8" s="175"/>
      <c r="AI8" s="175">
        <f t="shared" si="13"/>
        <v>0</v>
      </c>
      <c r="AJ8" s="175">
        <v>2</v>
      </c>
      <c r="AK8" s="175">
        <f t="shared" si="14"/>
        <v>6</v>
      </c>
      <c r="AL8" s="175"/>
      <c r="AM8" s="175">
        <f t="shared" si="15"/>
        <v>0</v>
      </c>
      <c r="AN8" s="175"/>
      <c r="AO8" s="175">
        <f t="shared" si="16"/>
        <v>0</v>
      </c>
      <c r="AP8" s="175"/>
      <c r="AQ8" s="175">
        <f t="shared" si="17"/>
        <v>0</v>
      </c>
      <c r="AR8" s="175"/>
      <c r="AS8" s="175">
        <f t="shared" si="18"/>
        <v>0</v>
      </c>
      <c r="AT8" s="175"/>
      <c r="AU8" s="178">
        <f t="shared" si="19"/>
        <v>0</v>
      </c>
      <c r="AV8" s="175"/>
      <c r="AW8" s="178">
        <f t="shared" si="20"/>
        <v>0</v>
      </c>
      <c r="AX8" s="179">
        <f t="shared" si="21"/>
        <v>6</v>
      </c>
      <c r="AY8" s="180">
        <f t="shared" si="22"/>
        <v>18</v>
      </c>
      <c r="AZ8" s="191">
        <f t="shared" si="23"/>
        <v>184</v>
      </c>
    </row>
    <row r="9" spans="1:52" s="290" customFormat="1" x14ac:dyDescent="0.2">
      <c r="A9" s="187">
        <v>5</v>
      </c>
      <c r="B9" s="170" t="s">
        <v>199</v>
      </c>
      <c r="C9" s="171">
        <v>22157</v>
      </c>
      <c r="D9" s="172" t="s">
        <v>80</v>
      </c>
      <c r="E9" s="238" t="s">
        <v>28</v>
      </c>
      <c r="F9" s="239" t="s">
        <v>194</v>
      </c>
      <c r="G9" s="174">
        <v>16</v>
      </c>
      <c r="H9" s="175">
        <f t="shared" si="0"/>
        <v>96</v>
      </c>
      <c r="I9" s="175"/>
      <c r="J9" s="175">
        <f t="shared" si="1"/>
        <v>0</v>
      </c>
      <c r="K9" s="175">
        <v>17</v>
      </c>
      <c r="L9" s="175">
        <f t="shared" si="2"/>
        <v>38</v>
      </c>
      <c r="M9" s="176"/>
      <c r="N9" s="175">
        <f t="shared" si="3"/>
        <v>0</v>
      </c>
      <c r="O9" s="176">
        <v>5</v>
      </c>
      <c r="P9" s="176">
        <f t="shared" si="4"/>
        <v>10</v>
      </c>
      <c r="Q9" s="176">
        <v>7</v>
      </c>
      <c r="R9" s="176">
        <f t="shared" si="5"/>
        <v>21</v>
      </c>
      <c r="S9" s="177">
        <f t="shared" si="6"/>
        <v>165</v>
      </c>
      <c r="T9" s="174"/>
      <c r="U9" s="175">
        <f t="shared" si="7"/>
        <v>0</v>
      </c>
      <c r="V9" s="175"/>
      <c r="W9" s="175">
        <f t="shared" si="8"/>
        <v>0</v>
      </c>
      <c r="X9" s="175"/>
      <c r="Y9" s="175">
        <f t="shared" si="9"/>
        <v>0</v>
      </c>
      <c r="Z9" s="175"/>
      <c r="AA9" s="175">
        <f t="shared" si="10"/>
        <v>0</v>
      </c>
      <c r="AB9" s="177">
        <f t="shared" si="11"/>
        <v>0</v>
      </c>
      <c r="AC9" s="174"/>
      <c r="AD9" s="175"/>
      <c r="AE9" s="177"/>
      <c r="AF9" s="174">
        <v>1</v>
      </c>
      <c r="AG9" s="175">
        <f t="shared" si="12"/>
        <v>12</v>
      </c>
      <c r="AH9" s="175"/>
      <c r="AI9" s="175">
        <f t="shared" si="13"/>
        <v>0</v>
      </c>
      <c r="AJ9" s="175">
        <v>2</v>
      </c>
      <c r="AK9" s="175">
        <f t="shared" si="14"/>
        <v>6</v>
      </c>
      <c r="AL9" s="175"/>
      <c r="AM9" s="175">
        <f t="shared" si="15"/>
        <v>0</v>
      </c>
      <c r="AN9" s="175"/>
      <c r="AO9" s="175">
        <f t="shared" si="16"/>
        <v>0</v>
      </c>
      <c r="AP9" s="175"/>
      <c r="AQ9" s="175">
        <f t="shared" si="17"/>
        <v>0</v>
      </c>
      <c r="AR9" s="175"/>
      <c r="AS9" s="175">
        <f t="shared" si="18"/>
        <v>0</v>
      </c>
      <c r="AT9" s="175"/>
      <c r="AU9" s="178">
        <f t="shared" si="19"/>
        <v>0</v>
      </c>
      <c r="AV9" s="175"/>
      <c r="AW9" s="178">
        <f t="shared" si="20"/>
        <v>0</v>
      </c>
      <c r="AX9" s="179">
        <f t="shared" si="21"/>
        <v>6</v>
      </c>
      <c r="AY9" s="180">
        <f t="shared" si="22"/>
        <v>18</v>
      </c>
      <c r="AZ9" s="191">
        <f t="shared" si="23"/>
        <v>183</v>
      </c>
    </row>
    <row r="10" spans="1:52" s="52" customFormat="1" x14ac:dyDescent="0.2">
      <c r="A10" s="187">
        <v>6</v>
      </c>
      <c r="B10" s="170" t="s">
        <v>198</v>
      </c>
      <c r="C10" s="171">
        <v>24843</v>
      </c>
      <c r="D10" s="172" t="s">
        <v>80</v>
      </c>
      <c r="E10" s="238" t="s">
        <v>28</v>
      </c>
      <c r="F10" s="239" t="s">
        <v>194</v>
      </c>
      <c r="G10" s="174">
        <v>16</v>
      </c>
      <c r="H10" s="175">
        <f t="shared" si="0"/>
        <v>96</v>
      </c>
      <c r="I10" s="175"/>
      <c r="J10" s="175">
        <f t="shared" si="1"/>
        <v>0</v>
      </c>
      <c r="K10" s="175">
        <v>17</v>
      </c>
      <c r="L10" s="175">
        <f t="shared" si="2"/>
        <v>38</v>
      </c>
      <c r="M10" s="176"/>
      <c r="N10" s="175">
        <f t="shared" si="3"/>
        <v>0</v>
      </c>
      <c r="O10" s="176">
        <v>5</v>
      </c>
      <c r="P10" s="176">
        <f t="shared" si="4"/>
        <v>10</v>
      </c>
      <c r="Q10" s="176">
        <v>7</v>
      </c>
      <c r="R10" s="176">
        <f t="shared" si="5"/>
        <v>21</v>
      </c>
      <c r="S10" s="177">
        <f t="shared" si="6"/>
        <v>165</v>
      </c>
      <c r="T10" s="174"/>
      <c r="U10" s="175">
        <f t="shared" si="7"/>
        <v>0</v>
      </c>
      <c r="V10" s="175"/>
      <c r="W10" s="175">
        <f t="shared" si="8"/>
        <v>0</v>
      </c>
      <c r="X10" s="175"/>
      <c r="Y10" s="175">
        <f t="shared" si="9"/>
        <v>0</v>
      </c>
      <c r="Z10" s="175"/>
      <c r="AA10" s="175">
        <f t="shared" si="10"/>
        <v>0</v>
      </c>
      <c r="AB10" s="177">
        <f t="shared" si="11"/>
        <v>0</v>
      </c>
      <c r="AC10" s="174"/>
      <c r="AD10" s="175"/>
      <c r="AE10" s="177"/>
      <c r="AF10" s="174">
        <v>1</v>
      </c>
      <c r="AG10" s="175">
        <f t="shared" si="12"/>
        <v>12</v>
      </c>
      <c r="AH10" s="175"/>
      <c r="AI10" s="175">
        <f t="shared" si="13"/>
        <v>0</v>
      </c>
      <c r="AJ10" s="175">
        <v>2</v>
      </c>
      <c r="AK10" s="175">
        <f t="shared" si="14"/>
        <v>6</v>
      </c>
      <c r="AL10" s="175"/>
      <c r="AM10" s="175">
        <f t="shared" si="15"/>
        <v>0</v>
      </c>
      <c r="AN10" s="175"/>
      <c r="AO10" s="175">
        <f t="shared" si="16"/>
        <v>0</v>
      </c>
      <c r="AP10" s="175"/>
      <c r="AQ10" s="175">
        <f t="shared" si="17"/>
        <v>0</v>
      </c>
      <c r="AR10" s="175"/>
      <c r="AS10" s="175">
        <f t="shared" si="18"/>
        <v>0</v>
      </c>
      <c r="AT10" s="175"/>
      <c r="AU10" s="178">
        <f t="shared" si="19"/>
        <v>0</v>
      </c>
      <c r="AV10" s="175"/>
      <c r="AW10" s="178">
        <f t="shared" si="20"/>
        <v>0</v>
      </c>
      <c r="AX10" s="179">
        <f t="shared" si="21"/>
        <v>6</v>
      </c>
      <c r="AY10" s="180">
        <f t="shared" si="22"/>
        <v>18</v>
      </c>
      <c r="AZ10" s="191">
        <f t="shared" si="23"/>
        <v>183</v>
      </c>
    </row>
    <row r="11" spans="1:52" s="52" customFormat="1" x14ac:dyDescent="0.2">
      <c r="A11" s="187">
        <v>7</v>
      </c>
      <c r="B11" s="170" t="s">
        <v>202</v>
      </c>
      <c r="C11" s="171">
        <v>24652</v>
      </c>
      <c r="D11" s="172" t="s">
        <v>80</v>
      </c>
      <c r="E11" s="238" t="s">
        <v>28</v>
      </c>
      <c r="F11" s="239" t="s">
        <v>194</v>
      </c>
      <c r="G11" s="174">
        <v>16</v>
      </c>
      <c r="H11" s="175">
        <f t="shared" si="0"/>
        <v>96</v>
      </c>
      <c r="I11" s="175"/>
      <c r="J11" s="175">
        <f t="shared" si="1"/>
        <v>0</v>
      </c>
      <c r="K11" s="175">
        <v>18</v>
      </c>
      <c r="L11" s="175">
        <f t="shared" si="2"/>
        <v>40</v>
      </c>
      <c r="M11" s="176"/>
      <c r="N11" s="175">
        <f t="shared" si="3"/>
        <v>0</v>
      </c>
      <c r="O11" s="176">
        <v>5</v>
      </c>
      <c r="P11" s="176">
        <f t="shared" si="4"/>
        <v>10</v>
      </c>
      <c r="Q11" s="176">
        <v>7</v>
      </c>
      <c r="R11" s="176">
        <f t="shared" si="5"/>
        <v>21</v>
      </c>
      <c r="S11" s="177">
        <f t="shared" si="6"/>
        <v>167</v>
      </c>
      <c r="T11" s="174"/>
      <c r="U11" s="175">
        <f t="shared" si="7"/>
        <v>0</v>
      </c>
      <c r="V11" s="175"/>
      <c r="W11" s="175">
        <f t="shared" si="8"/>
        <v>0</v>
      </c>
      <c r="X11" s="175"/>
      <c r="Y11" s="175">
        <f t="shared" si="9"/>
        <v>0</v>
      </c>
      <c r="Z11" s="175"/>
      <c r="AA11" s="175">
        <f t="shared" si="10"/>
        <v>0</v>
      </c>
      <c r="AB11" s="177">
        <f t="shared" si="11"/>
        <v>0</v>
      </c>
      <c r="AC11" s="174"/>
      <c r="AD11" s="175"/>
      <c r="AE11" s="177"/>
      <c r="AF11" s="174">
        <v>1</v>
      </c>
      <c r="AG11" s="175">
        <f t="shared" si="12"/>
        <v>12</v>
      </c>
      <c r="AH11" s="175"/>
      <c r="AI11" s="175">
        <f t="shared" si="13"/>
        <v>0</v>
      </c>
      <c r="AJ11" s="175">
        <v>1</v>
      </c>
      <c r="AK11" s="175">
        <f t="shared" si="14"/>
        <v>3</v>
      </c>
      <c r="AL11" s="175"/>
      <c r="AM11" s="175">
        <f t="shared" si="15"/>
        <v>0</v>
      </c>
      <c r="AN11" s="175"/>
      <c r="AO11" s="175">
        <f t="shared" si="16"/>
        <v>0</v>
      </c>
      <c r="AP11" s="175"/>
      <c r="AQ11" s="175">
        <f t="shared" si="17"/>
        <v>0</v>
      </c>
      <c r="AR11" s="175"/>
      <c r="AS11" s="175">
        <f t="shared" si="18"/>
        <v>0</v>
      </c>
      <c r="AT11" s="175"/>
      <c r="AU11" s="178">
        <f t="shared" si="19"/>
        <v>0</v>
      </c>
      <c r="AV11" s="175"/>
      <c r="AW11" s="178">
        <f t="shared" si="20"/>
        <v>0</v>
      </c>
      <c r="AX11" s="179">
        <f t="shared" si="21"/>
        <v>3</v>
      </c>
      <c r="AY11" s="180">
        <f t="shared" si="22"/>
        <v>15</v>
      </c>
      <c r="AZ11" s="191">
        <f t="shared" si="23"/>
        <v>182</v>
      </c>
    </row>
    <row r="12" spans="1:52" s="52" customFormat="1" x14ac:dyDescent="0.2">
      <c r="A12" s="187">
        <v>8</v>
      </c>
      <c r="B12" s="170" t="s">
        <v>209</v>
      </c>
      <c r="C12" s="171">
        <v>20352</v>
      </c>
      <c r="D12" s="172" t="s">
        <v>80</v>
      </c>
      <c r="E12" s="238" t="s">
        <v>28</v>
      </c>
      <c r="F12" s="239" t="s">
        <v>194</v>
      </c>
      <c r="G12" s="174">
        <v>16</v>
      </c>
      <c r="H12" s="175">
        <f t="shared" si="0"/>
        <v>96</v>
      </c>
      <c r="I12" s="175"/>
      <c r="J12" s="175">
        <f t="shared" si="1"/>
        <v>0</v>
      </c>
      <c r="K12" s="175">
        <v>17</v>
      </c>
      <c r="L12" s="175">
        <f t="shared" si="2"/>
        <v>38</v>
      </c>
      <c r="M12" s="176"/>
      <c r="N12" s="175">
        <f t="shared" si="3"/>
        <v>0</v>
      </c>
      <c r="O12" s="176">
        <v>5</v>
      </c>
      <c r="P12" s="176">
        <f t="shared" si="4"/>
        <v>10</v>
      </c>
      <c r="Q12" s="176">
        <v>7</v>
      </c>
      <c r="R12" s="176">
        <f t="shared" si="5"/>
        <v>21</v>
      </c>
      <c r="S12" s="177">
        <f t="shared" si="6"/>
        <v>165</v>
      </c>
      <c r="T12" s="174"/>
      <c r="U12" s="175">
        <f t="shared" si="7"/>
        <v>0</v>
      </c>
      <c r="V12" s="175"/>
      <c r="W12" s="175">
        <f t="shared" si="8"/>
        <v>0</v>
      </c>
      <c r="X12" s="175"/>
      <c r="Y12" s="175">
        <f t="shared" si="9"/>
        <v>0</v>
      </c>
      <c r="Z12" s="175"/>
      <c r="AA12" s="175">
        <f t="shared" si="10"/>
        <v>0</v>
      </c>
      <c r="AB12" s="177">
        <f t="shared" si="11"/>
        <v>0</v>
      </c>
      <c r="AC12" s="174"/>
      <c r="AD12" s="175"/>
      <c r="AE12" s="177"/>
      <c r="AF12" s="174">
        <v>1</v>
      </c>
      <c r="AG12" s="175">
        <f t="shared" si="12"/>
        <v>12</v>
      </c>
      <c r="AH12" s="175"/>
      <c r="AI12" s="175">
        <f t="shared" si="13"/>
        <v>0</v>
      </c>
      <c r="AJ12" s="175">
        <v>1</v>
      </c>
      <c r="AK12" s="175">
        <f t="shared" si="14"/>
        <v>3</v>
      </c>
      <c r="AL12" s="175"/>
      <c r="AM12" s="175">
        <f t="shared" si="15"/>
        <v>0</v>
      </c>
      <c r="AN12" s="175"/>
      <c r="AO12" s="175">
        <f t="shared" si="16"/>
        <v>0</v>
      </c>
      <c r="AP12" s="175"/>
      <c r="AQ12" s="175">
        <f t="shared" si="17"/>
        <v>0</v>
      </c>
      <c r="AR12" s="175"/>
      <c r="AS12" s="175">
        <f t="shared" si="18"/>
        <v>0</v>
      </c>
      <c r="AT12" s="175"/>
      <c r="AU12" s="178">
        <f t="shared" si="19"/>
        <v>0</v>
      </c>
      <c r="AV12" s="175"/>
      <c r="AW12" s="178">
        <f t="shared" si="20"/>
        <v>0</v>
      </c>
      <c r="AX12" s="179">
        <f t="shared" si="21"/>
        <v>3</v>
      </c>
      <c r="AY12" s="180">
        <f t="shared" si="22"/>
        <v>15</v>
      </c>
      <c r="AZ12" s="191">
        <f t="shared" si="23"/>
        <v>180</v>
      </c>
    </row>
    <row r="13" spans="1:52" s="52" customFormat="1" x14ac:dyDescent="0.2">
      <c r="A13" s="187">
        <v>9</v>
      </c>
      <c r="B13" s="170" t="s">
        <v>320</v>
      </c>
      <c r="C13" s="171">
        <v>21700</v>
      </c>
      <c r="D13" s="172" t="s">
        <v>38</v>
      </c>
      <c r="E13" s="238" t="s">
        <v>28</v>
      </c>
      <c r="F13" s="239" t="s">
        <v>194</v>
      </c>
      <c r="G13" s="174">
        <v>16</v>
      </c>
      <c r="H13" s="175">
        <f t="shared" si="0"/>
        <v>96</v>
      </c>
      <c r="I13" s="175"/>
      <c r="J13" s="175">
        <f t="shared" si="1"/>
        <v>0</v>
      </c>
      <c r="K13" s="175">
        <v>17</v>
      </c>
      <c r="L13" s="175">
        <f t="shared" si="2"/>
        <v>38</v>
      </c>
      <c r="M13" s="176"/>
      <c r="N13" s="175">
        <f t="shared" si="3"/>
        <v>0</v>
      </c>
      <c r="O13" s="176">
        <v>5</v>
      </c>
      <c r="P13" s="176">
        <f t="shared" si="4"/>
        <v>10</v>
      </c>
      <c r="Q13" s="176">
        <v>7</v>
      </c>
      <c r="R13" s="176">
        <f t="shared" si="5"/>
        <v>21</v>
      </c>
      <c r="S13" s="177">
        <f t="shared" si="6"/>
        <v>165</v>
      </c>
      <c r="T13" s="174"/>
      <c r="U13" s="175">
        <f t="shared" si="7"/>
        <v>0</v>
      </c>
      <c r="V13" s="175"/>
      <c r="W13" s="175">
        <f t="shared" si="8"/>
        <v>0</v>
      </c>
      <c r="X13" s="175"/>
      <c r="Y13" s="175">
        <f t="shared" si="9"/>
        <v>0</v>
      </c>
      <c r="Z13" s="175"/>
      <c r="AA13" s="175">
        <f t="shared" si="10"/>
        <v>0</v>
      </c>
      <c r="AB13" s="177">
        <f t="shared" si="11"/>
        <v>0</v>
      </c>
      <c r="AC13" s="174"/>
      <c r="AD13" s="175"/>
      <c r="AE13" s="177"/>
      <c r="AF13" s="174">
        <v>1</v>
      </c>
      <c r="AG13" s="175">
        <f t="shared" si="12"/>
        <v>12</v>
      </c>
      <c r="AH13" s="175"/>
      <c r="AI13" s="175">
        <f t="shared" si="13"/>
        <v>0</v>
      </c>
      <c r="AJ13" s="175">
        <v>1</v>
      </c>
      <c r="AK13" s="175">
        <f t="shared" si="14"/>
        <v>3</v>
      </c>
      <c r="AL13" s="175"/>
      <c r="AM13" s="175">
        <f t="shared" si="15"/>
        <v>0</v>
      </c>
      <c r="AN13" s="175"/>
      <c r="AO13" s="175">
        <f t="shared" si="16"/>
        <v>0</v>
      </c>
      <c r="AP13" s="175"/>
      <c r="AQ13" s="175">
        <f t="shared" si="17"/>
        <v>0</v>
      </c>
      <c r="AR13" s="175"/>
      <c r="AS13" s="175">
        <f t="shared" si="18"/>
        <v>0</v>
      </c>
      <c r="AT13" s="175"/>
      <c r="AU13" s="178">
        <f t="shared" si="19"/>
        <v>0</v>
      </c>
      <c r="AV13" s="175"/>
      <c r="AW13" s="178">
        <f t="shared" si="20"/>
        <v>0</v>
      </c>
      <c r="AX13" s="179">
        <f t="shared" si="21"/>
        <v>3</v>
      </c>
      <c r="AY13" s="180">
        <f t="shared" si="22"/>
        <v>15</v>
      </c>
      <c r="AZ13" s="191">
        <f t="shared" si="23"/>
        <v>180</v>
      </c>
    </row>
    <row r="14" spans="1:52" s="52" customFormat="1" x14ac:dyDescent="0.2">
      <c r="A14" s="187">
        <v>10</v>
      </c>
      <c r="B14" s="170" t="s">
        <v>210</v>
      </c>
      <c r="C14" s="171">
        <v>22904</v>
      </c>
      <c r="D14" s="172" t="s">
        <v>80</v>
      </c>
      <c r="E14" s="238" t="s">
        <v>28</v>
      </c>
      <c r="F14" s="239" t="s">
        <v>194</v>
      </c>
      <c r="G14" s="174">
        <v>16</v>
      </c>
      <c r="H14" s="175">
        <f t="shared" si="0"/>
        <v>96</v>
      </c>
      <c r="I14" s="175"/>
      <c r="J14" s="175">
        <f t="shared" si="1"/>
        <v>0</v>
      </c>
      <c r="K14" s="175">
        <v>17</v>
      </c>
      <c r="L14" s="175">
        <f t="shared" si="2"/>
        <v>38</v>
      </c>
      <c r="M14" s="176"/>
      <c r="N14" s="175">
        <f t="shared" si="3"/>
        <v>0</v>
      </c>
      <c r="O14" s="176">
        <v>5</v>
      </c>
      <c r="P14" s="176">
        <f t="shared" si="4"/>
        <v>10</v>
      </c>
      <c r="Q14" s="176">
        <v>7</v>
      </c>
      <c r="R14" s="176">
        <f t="shared" si="5"/>
        <v>21</v>
      </c>
      <c r="S14" s="177">
        <f t="shared" si="6"/>
        <v>165</v>
      </c>
      <c r="T14" s="174"/>
      <c r="U14" s="175">
        <f t="shared" si="7"/>
        <v>0</v>
      </c>
      <c r="V14" s="175"/>
      <c r="W14" s="175">
        <f t="shared" si="8"/>
        <v>0</v>
      </c>
      <c r="X14" s="175"/>
      <c r="Y14" s="175">
        <f t="shared" si="9"/>
        <v>0</v>
      </c>
      <c r="Z14" s="175"/>
      <c r="AA14" s="175">
        <f t="shared" si="10"/>
        <v>0</v>
      </c>
      <c r="AB14" s="177">
        <f t="shared" si="11"/>
        <v>0</v>
      </c>
      <c r="AC14" s="174"/>
      <c r="AD14" s="175"/>
      <c r="AE14" s="177"/>
      <c r="AF14" s="174">
        <v>1</v>
      </c>
      <c r="AG14" s="175">
        <f t="shared" si="12"/>
        <v>12</v>
      </c>
      <c r="AH14" s="175"/>
      <c r="AI14" s="175">
        <f t="shared" si="13"/>
        <v>0</v>
      </c>
      <c r="AJ14" s="175">
        <v>1</v>
      </c>
      <c r="AK14" s="175">
        <f t="shared" si="14"/>
        <v>3</v>
      </c>
      <c r="AL14" s="175"/>
      <c r="AM14" s="175">
        <f t="shared" si="15"/>
        <v>0</v>
      </c>
      <c r="AN14" s="175"/>
      <c r="AO14" s="175">
        <f t="shared" si="16"/>
        <v>0</v>
      </c>
      <c r="AP14" s="175"/>
      <c r="AQ14" s="175">
        <f t="shared" si="17"/>
        <v>0</v>
      </c>
      <c r="AR14" s="175"/>
      <c r="AS14" s="175">
        <f t="shared" si="18"/>
        <v>0</v>
      </c>
      <c r="AT14" s="175"/>
      <c r="AU14" s="178">
        <f t="shared" si="19"/>
        <v>0</v>
      </c>
      <c r="AV14" s="175"/>
      <c r="AW14" s="178">
        <f t="shared" si="20"/>
        <v>0</v>
      </c>
      <c r="AX14" s="179">
        <f t="shared" si="21"/>
        <v>3</v>
      </c>
      <c r="AY14" s="180">
        <f t="shared" si="22"/>
        <v>15</v>
      </c>
      <c r="AZ14" s="191">
        <f t="shared" si="23"/>
        <v>180</v>
      </c>
    </row>
    <row r="15" spans="1:52" s="52" customFormat="1" ht="15" customHeight="1" x14ac:dyDescent="0.2">
      <c r="A15" s="187">
        <v>11</v>
      </c>
      <c r="B15" s="170" t="s">
        <v>204</v>
      </c>
      <c r="C15" s="171">
        <v>22972</v>
      </c>
      <c r="D15" s="172" t="s">
        <v>80</v>
      </c>
      <c r="E15" s="238" t="s">
        <v>28</v>
      </c>
      <c r="F15" s="239" t="s">
        <v>194</v>
      </c>
      <c r="G15" s="174">
        <v>16</v>
      </c>
      <c r="H15" s="175">
        <f t="shared" si="0"/>
        <v>96</v>
      </c>
      <c r="I15" s="175"/>
      <c r="J15" s="175">
        <f t="shared" si="1"/>
        <v>0</v>
      </c>
      <c r="K15" s="175">
        <v>17</v>
      </c>
      <c r="L15" s="175">
        <f t="shared" si="2"/>
        <v>38</v>
      </c>
      <c r="M15" s="176"/>
      <c r="N15" s="175">
        <f t="shared" si="3"/>
        <v>0</v>
      </c>
      <c r="O15" s="176">
        <v>5</v>
      </c>
      <c r="P15" s="176">
        <f t="shared" si="4"/>
        <v>10</v>
      </c>
      <c r="Q15" s="176">
        <v>7</v>
      </c>
      <c r="R15" s="176">
        <f t="shared" si="5"/>
        <v>21</v>
      </c>
      <c r="S15" s="177">
        <f t="shared" si="6"/>
        <v>165</v>
      </c>
      <c r="T15" s="174"/>
      <c r="U15" s="175">
        <f t="shared" si="7"/>
        <v>0</v>
      </c>
      <c r="V15" s="175"/>
      <c r="W15" s="175">
        <f t="shared" si="8"/>
        <v>0</v>
      </c>
      <c r="X15" s="175"/>
      <c r="Y15" s="175">
        <f t="shared" si="9"/>
        <v>0</v>
      </c>
      <c r="Z15" s="175"/>
      <c r="AA15" s="175">
        <f t="shared" si="10"/>
        <v>0</v>
      </c>
      <c r="AB15" s="177">
        <f t="shared" si="11"/>
        <v>0</v>
      </c>
      <c r="AC15" s="174"/>
      <c r="AD15" s="175"/>
      <c r="AE15" s="177"/>
      <c r="AF15" s="174">
        <v>1</v>
      </c>
      <c r="AG15" s="175">
        <f t="shared" si="12"/>
        <v>12</v>
      </c>
      <c r="AH15" s="175"/>
      <c r="AI15" s="175">
        <f t="shared" si="13"/>
        <v>0</v>
      </c>
      <c r="AJ15" s="175">
        <v>1</v>
      </c>
      <c r="AK15" s="175">
        <f t="shared" si="14"/>
        <v>3</v>
      </c>
      <c r="AL15" s="175"/>
      <c r="AM15" s="175">
        <f t="shared" si="15"/>
        <v>0</v>
      </c>
      <c r="AN15" s="175"/>
      <c r="AO15" s="175">
        <f t="shared" si="16"/>
        <v>0</v>
      </c>
      <c r="AP15" s="175"/>
      <c r="AQ15" s="175">
        <f t="shared" si="17"/>
        <v>0</v>
      </c>
      <c r="AR15" s="175"/>
      <c r="AS15" s="175">
        <f t="shared" si="18"/>
        <v>0</v>
      </c>
      <c r="AT15" s="175"/>
      <c r="AU15" s="178">
        <f t="shared" si="19"/>
        <v>0</v>
      </c>
      <c r="AV15" s="175"/>
      <c r="AW15" s="178">
        <f t="shared" si="20"/>
        <v>0</v>
      </c>
      <c r="AX15" s="179">
        <f t="shared" si="21"/>
        <v>3</v>
      </c>
      <c r="AY15" s="180">
        <f t="shared" si="22"/>
        <v>15</v>
      </c>
      <c r="AZ15" s="191">
        <f t="shared" si="23"/>
        <v>180</v>
      </c>
    </row>
    <row r="16" spans="1:52" s="52" customFormat="1" x14ac:dyDescent="0.2">
      <c r="A16" s="187">
        <v>12</v>
      </c>
      <c r="B16" s="170" t="s">
        <v>196</v>
      </c>
      <c r="C16" s="171">
        <v>23265</v>
      </c>
      <c r="D16" s="172" t="s">
        <v>80</v>
      </c>
      <c r="E16" s="238" t="s">
        <v>28</v>
      </c>
      <c r="F16" s="239" t="s">
        <v>194</v>
      </c>
      <c r="G16" s="174">
        <v>16</v>
      </c>
      <c r="H16" s="175">
        <f t="shared" si="0"/>
        <v>96</v>
      </c>
      <c r="I16" s="175"/>
      <c r="J16" s="175">
        <f t="shared" si="1"/>
        <v>0</v>
      </c>
      <c r="K16" s="175">
        <v>17</v>
      </c>
      <c r="L16" s="175">
        <f t="shared" si="2"/>
        <v>38</v>
      </c>
      <c r="M16" s="176"/>
      <c r="N16" s="175">
        <f t="shared" si="3"/>
        <v>0</v>
      </c>
      <c r="O16" s="176">
        <v>5</v>
      </c>
      <c r="P16" s="176">
        <f t="shared" si="4"/>
        <v>10</v>
      </c>
      <c r="Q16" s="176">
        <v>7</v>
      </c>
      <c r="R16" s="176">
        <f t="shared" si="5"/>
        <v>21</v>
      </c>
      <c r="S16" s="177">
        <f t="shared" si="6"/>
        <v>165</v>
      </c>
      <c r="T16" s="174"/>
      <c r="U16" s="175">
        <f t="shared" si="7"/>
        <v>0</v>
      </c>
      <c r="V16" s="175"/>
      <c r="W16" s="175">
        <f t="shared" si="8"/>
        <v>0</v>
      </c>
      <c r="X16" s="175"/>
      <c r="Y16" s="175">
        <f t="shared" si="9"/>
        <v>0</v>
      </c>
      <c r="Z16" s="175"/>
      <c r="AA16" s="175">
        <f t="shared" si="10"/>
        <v>0</v>
      </c>
      <c r="AB16" s="177">
        <f t="shared" si="11"/>
        <v>0</v>
      </c>
      <c r="AC16" s="174"/>
      <c r="AD16" s="175"/>
      <c r="AE16" s="177"/>
      <c r="AF16" s="174">
        <v>1</v>
      </c>
      <c r="AG16" s="175">
        <f t="shared" si="12"/>
        <v>12</v>
      </c>
      <c r="AH16" s="175"/>
      <c r="AI16" s="175">
        <f t="shared" si="13"/>
        <v>0</v>
      </c>
      <c r="AJ16" s="175">
        <v>1</v>
      </c>
      <c r="AK16" s="175">
        <f t="shared" si="14"/>
        <v>3</v>
      </c>
      <c r="AL16" s="175"/>
      <c r="AM16" s="175">
        <f t="shared" si="15"/>
        <v>0</v>
      </c>
      <c r="AN16" s="175"/>
      <c r="AO16" s="175">
        <f t="shared" si="16"/>
        <v>0</v>
      </c>
      <c r="AP16" s="175"/>
      <c r="AQ16" s="175">
        <f t="shared" si="17"/>
        <v>0</v>
      </c>
      <c r="AR16" s="175"/>
      <c r="AS16" s="175">
        <f t="shared" si="18"/>
        <v>0</v>
      </c>
      <c r="AT16" s="175"/>
      <c r="AU16" s="178">
        <f t="shared" si="19"/>
        <v>0</v>
      </c>
      <c r="AV16" s="175"/>
      <c r="AW16" s="178">
        <f t="shared" si="20"/>
        <v>0</v>
      </c>
      <c r="AX16" s="179">
        <f t="shared" si="21"/>
        <v>3</v>
      </c>
      <c r="AY16" s="180">
        <f t="shared" si="22"/>
        <v>15</v>
      </c>
      <c r="AZ16" s="191">
        <f t="shared" si="23"/>
        <v>180</v>
      </c>
    </row>
    <row r="17" spans="1:52" s="52" customFormat="1" x14ac:dyDescent="0.2">
      <c r="A17" s="187">
        <v>13</v>
      </c>
      <c r="B17" s="170" t="s">
        <v>207</v>
      </c>
      <c r="C17" s="171">
        <v>23949</v>
      </c>
      <c r="D17" s="172" t="s">
        <v>80</v>
      </c>
      <c r="E17" s="238" t="s">
        <v>28</v>
      </c>
      <c r="F17" s="239" t="s">
        <v>194</v>
      </c>
      <c r="G17" s="174">
        <v>16</v>
      </c>
      <c r="H17" s="175">
        <f t="shared" si="0"/>
        <v>96</v>
      </c>
      <c r="I17" s="175"/>
      <c r="J17" s="175">
        <f t="shared" si="1"/>
        <v>0</v>
      </c>
      <c r="K17" s="175">
        <v>17</v>
      </c>
      <c r="L17" s="175">
        <f t="shared" si="2"/>
        <v>38</v>
      </c>
      <c r="M17" s="176"/>
      <c r="N17" s="175">
        <f t="shared" si="3"/>
        <v>0</v>
      </c>
      <c r="O17" s="176">
        <v>5</v>
      </c>
      <c r="P17" s="176">
        <f t="shared" si="4"/>
        <v>10</v>
      </c>
      <c r="Q17" s="176">
        <v>7</v>
      </c>
      <c r="R17" s="176">
        <f t="shared" si="5"/>
        <v>21</v>
      </c>
      <c r="S17" s="177">
        <f t="shared" si="6"/>
        <v>165</v>
      </c>
      <c r="T17" s="174"/>
      <c r="U17" s="175">
        <f t="shared" si="7"/>
        <v>0</v>
      </c>
      <c r="V17" s="175"/>
      <c r="W17" s="175">
        <f t="shared" si="8"/>
        <v>0</v>
      </c>
      <c r="X17" s="175"/>
      <c r="Y17" s="175">
        <f t="shared" si="9"/>
        <v>0</v>
      </c>
      <c r="Z17" s="175"/>
      <c r="AA17" s="175">
        <f t="shared" si="10"/>
        <v>0</v>
      </c>
      <c r="AB17" s="177">
        <f t="shared" si="11"/>
        <v>0</v>
      </c>
      <c r="AC17" s="174"/>
      <c r="AD17" s="175"/>
      <c r="AE17" s="177"/>
      <c r="AF17" s="174">
        <v>1</v>
      </c>
      <c r="AG17" s="175">
        <f t="shared" si="12"/>
        <v>12</v>
      </c>
      <c r="AH17" s="175"/>
      <c r="AI17" s="175">
        <f t="shared" si="13"/>
        <v>0</v>
      </c>
      <c r="AJ17" s="175">
        <v>1</v>
      </c>
      <c r="AK17" s="175">
        <f t="shared" si="14"/>
        <v>3</v>
      </c>
      <c r="AL17" s="175"/>
      <c r="AM17" s="175">
        <f t="shared" si="15"/>
        <v>0</v>
      </c>
      <c r="AN17" s="175"/>
      <c r="AO17" s="175">
        <f t="shared" si="16"/>
        <v>0</v>
      </c>
      <c r="AP17" s="175"/>
      <c r="AQ17" s="175">
        <f t="shared" si="17"/>
        <v>0</v>
      </c>
      <c r="AR17" s="175"/>
      <c r="AS17" s="175">
        <f t="shared" si="18"/>
        <v>0</v>
      </c>
      <c r="AT17" s="175"/>
      <c r="AU17" s="178">
        <f t="shared" si="19"/>
        <v>0</v>
      </c>
      <c r="AV17" s="175"/>
      <c r="AW17" s="178">
        <f t="shared" si="20"/>
        <v>0</v>
      </c>
      <c r="AX17" s="179">
        <f t="shared" si="21"/>
        <v>3</v>
      </c>
      <c r="AY17" s="180">
        <f t="shared" si="22"/>
        <v>15</v>
      </c>
      <c r="AZ17" s="191">
        <f t="shared" si="23"/>
        <v>180</v>
      </c>
    </row>
    <row r="18" spans="1:52" s="290" customFormat="1" x14ac:dyDescent="0.2">
      <c r="A18" s="187">
        <v>14</v>
      </c>
      <c r="B18" s="170" t="s">
        <v>200</v>
      </c>
      <c r="C18" s="171">
        <v>23096</v>
      </c>
      <c r="D18" s="172" t="s">
        <v>80</v>
      </c>
      <c r="E18" s="238" t="s">
        <v>28</v>
      </c>
      <c r="F18" s="239" t="s">
        <v>194</v>
      </c>
      <c r="G18" s="174">
        <v>16</v>
      </c>
      <c r="H18" s="175">
        <f t="shared" si="0"/>
        <v>96</v>
      </c>
      <c r="I18" s="175"/>
      <c r="J18" s="175">
        <f t="shared" si="1"/>
        <v>0</v>
      </c>
      <c r="K18" s="175">
        <v>16</v>
      </c>
      <c r="L18" s="175">
        <f t="shared" si="2"/>
        <v>36</v>
      </c>
      <c r="M18" s="176"/>
      <c r="N18" s="175">
        <f t="shared" si="3"/>
        <v>0</v>
      </c>
      <c r="O18" s="176">
        <v>5</v>
      </c>
      <c r="P18" s="176">
        <f t="shared" si="4"/>
        <v>10</v>
      </c>
      <c r="Q18" s="176">
        <v>7</v>
      </c>
      <c r="R18" s="176">
        <f t="shared" si="5"/>
        <v>21</v>
      </c>
      <c r="S18" s="177">
        <f t="shared" si="6"/>
        <v>163</v>
      </c>
      <c r="T18" s="174"/>
      <c r="U18" s="175">
        <f t="shared" si="7"/>
        <v>0</v>
      </c>
      <c r="V18" s="175"/>
      <c r="W18" s="175">
        <f t="shared" si="8"/>
        <v>0</v>
      </c>
      <c r="X18" s="175"/>
      <c r="Y18" s="175">
        <f t="shared" si="9"/>
        <v>0</v>
      </c>
      <c r="Z18" s="175"/>
      <c r="AA18" s="175">
        <f t="shared" si="10"/>
        <v>0</v>
      </c>
      <c r="AB18" s="177">
        <f t="shared" si="11"/>
        <v>0</v>
      </c>
      <c r="AC18" s="174" t="s">
        <v>114</v>
      </c>
      <c r="AD18" s="175"/>
      <c r="AE18" s="177"/>
      <c r="AF18" s="174">
        <v>1</v>
      </c>
      <c r="AG18" s="175">
        <f t="shared" si="12"/>
        <v>12</v>
      </c>
      <c r="AH18" s="175"/>
      <c r="AI18" s="175">
        <f t="shared" si="13"/>
        <v>0</v>
      </c>
      <c r="AJ18" s="175">
        <v>1</v>
      </c>
      <c r="AK18" s="175">
        <f t="shared" si="14"/>
        <v>3</v>
      </c>
      <c r="AL18" s="175"/>
      <c r="AM18" s="175">
        <f t="shared" si="15"/>
        <v>0</v>
      </c>
      <c r="AN18" s="175"/>
      <c r="AO18" s="175">
        <f t="shared" si="16"/>
        <v>0</v>
      </c>
      <c r="AP18" s="175"/>
      <c r="AQ18" s="175">
        <f t="shared" si="17"/>
        <v>0</v>
      </c>
      <c r="AR18" s="175"/>
      <c r="AS18" s="175">
        <f t="shared" si="18"/>
        <v>0</v>
      </c>
      <c r="AT18" s="175"/>
      <c r="AU18" s="178">
        <f t="shared" si="19"/>
        <v>0</v>
      </c>
      <c r="AV18" s="175"/>
      <c r="AW18" s="178">
        <f t="shared" si="20"/>
        <v>0</v>
      </c>
      <c r="AX18" s="179">
        <f t="shared" si="21"/>
        <v>3</v>
      </c>
      <c r="AY18" s="180">
        <f t="shared" si="22"/>
        <v>15</v>
      </c>
      <c r="AZ18" s="191">
        <f t="shared" si="23"/>
        <v>178</v>
      </c>
    </row>
    <row r="19" spans="1:52" s="52" customFormat="1" x14ac:dyDescent="0.2">
      <c r="A19" s="187">
        <v>15</v>
      </c>
      <c r="B19" s="170" t="s">
        <v>201</v>
      </c>
      <c r="C19" s="171">
        <v>21093</v>
      </c>
      <c r="D19" s="172" t="s">
        <v>80</v>
      </c>
      <c r="E19" s="238" t="s">
        <v>28</v>
      </c>
      <c r="F19" s="239" t="s">
        <v>194</v>
      </c>
      <c r="G19" s="174">
        <v>14</v>
      </c>
      <c r="H19" s="175">
        <f t="shared" si="0"/>
        <v>84</v>
      </c>
      <c r="I19" s="175"/>
      <c r="J19" s="175">
        <f t="shared" si="1"/>
        <v>0</v>
      </c>
      <c r="K19" s="175">
        <v>20</v>
      </c>
      <c r="L19" s="175">
        <f t="shared" si="2"/>
        <v>44</v>
      </c>
      <c r="M19" s="176"/>
      <c r="N19" s="175">
        <f t="shared" si="3"/>
        <v>0</v>
      </c>
      <c r="O19" s="176">
        <v>5</v>
      </c>
      <c r="P19" s="176">
        <f t="shared" si="4"/>
        <v>10</v>
      </c>
      <c r="Q19" s="176">
        <v>7</v>
      </c>
      <c r="R19" s="176">
        <f t="shared" si="5"/>
        <v>21</v>
      </c>
      <c r="S19" s="177">
        <f t="shared" si="6"/>
        <v>159</v>
      </c>
      <c r="T19" s="174"/>
      <c r="U19" s="175">
        <f t="shared" si="7"/>
        <v>0</v>
      </c>
      <c r="V19" s="175"/>
      <c r="W19" s="175">
        <f t="shared" si="8"/>
        <v>0</v>
      </c>
      <c r="X19" s="175"/>
      <c r="Y19" s="175">
        <f t="shared" si="9"/>
        <v>0</v>
      </c>
      <c r="Z19" s="175"/>
      <c r="AA19" s="175">
        <f t="shared" si="10"/>
        <v>0</v>
      </c>
      <c r="AB19" s="177">
        <f t="shared" si="11"/>
        <v>0</v>
      </c>
      <c r="AC19" s="174"/>
      <c r="AD19" s="175"/>
      <c r="AE19" s="177"/>
      <c r="AF19" s="174">
        <v>1</v>
      </c>
      <c r="AG19" s="175">
        <f t="shared" si="12"/>
        <v>12</v>
      </c>
      <c r="AH19" s="175"/>
      <c r="AI19" s="175">
        <f t="shared" si="13"/>
        <v>0</v>
      </c>
      <c r="AJ19" s="175">
        <v>2</v>
      </c>
      <c r="AK19" s="175">
        <f t="shared" si="14"/>
        <v>6</v>
      </c>
      <c r="AL19" s="175"/>
      <c r="AM19" s="175">
        <f t="shared" si="15"/>
        <v>0</v>
      </c>
      <c r="AN19" s="175"/>
      <c r="AO19" s="175">
        <f t="shared" si="16"/>
        <v>0</v>
      </c>
      <c r="AP19" s="175"/>
      <c r="AQ19" s="175">
        <f t="shared" si="17"/>
        <v>0</v>
      </c>
      <c r="AR19" s="175"/>
      <c r="AS19" s="175">
        <f t="shared" si="18"/>
        <v>0</v>
      </c>
      <c r="AT19" s="175"/>
      <c r="AU19" s="178">
        <f t="shared" si="19"/>
        <v>0</v>
      </c>
      <c r="AV19" s="175"/>
      <c r="AW19" s="178">
        <f t="shared" si="20"/>
        <v>0</v>
      </c>
      <c r="AX19" s="179">
        <f t="shared" si="21"/>
        <v>6</v>
      </c>
      <c r="AY19" s="180">
        <f t="shared" si="22"/>
        <v>18</v>
      </c>
      <c r="AZ19" s="191">
        <f t="shared" si="23"/>
        <v>177</v>
      </c>
    </row>
    <row r="20" spans="1:52" s="52" customFormat="1" x14ac:dyDescent="0.2">
      <c r="A20" s="187">
        <v>16</v>
      </c>
      <c r="B20" s="170" t="s">
        <v>195</v>
      </c>
      <c r="C20" s="171">
        <v>24255</v>
      </c>
      <c r="D20" s="172" t="s">
        <v>80</v>
      </c>
      <c r="E20" s="238" t="s">
        <v>28</v>
      </c>
      <c r="F20" s="239" t="s">
        <v>194</v>
      </c>
      <c r="G20" s="174">
        <v>14</v>
      </c>
      <c r="H20" s="175">
        <f t="shared" si="0"/>
        <v>84</v>
      </c>
      <c r="I20" s="175"/>
      <c r="J20" s="175">
        <f t="shared" si="1"/>
        <v>0</v>
      </c>
      <c r="K20" s="175">
        <v>19</v>
      </c>
      <c r="L20" s="175">
        <f t="shared" si="2"/>
        <v>42</v>
      </c>
      <c r="M20" s="176"/>
      <c r="N20" s="175">
        <f t="shared" si="3"/>
        <v>0</v>
      </c>
      <c r="O20" s="176">
        <v>5</v>
      </c>
      <c r="P20" s="176">
        <f t="shared" si="4"/>
        <v>10</v>
      </c>
      <c r="Q20" s="176">
        <v>7</v>
      </c>
      <c r="R20" s="176">
        <f t="shared" si="5"/>
        <v>21</v>
      </c>
      <c r="S20" s="177">
        <f t="shared" si="6"/>
        <v>157</v>
      </c>
      <c r="T20" s="174"/>
      <c r="U20" s="175">
        <f t="shared" si="7"/>
        <v>0</v>
      </c>
      <c r="V20" s="175"/>
      <c r="W20" s="175">
        <f t="shared" si="8"/>
        <v>0</v>
      </c>
      <c r="X20" s="175"/>
      <c r="Y20" s="175">
        <f t="shared" si="9"/>
        <v>0</v>
      </c>
      <c r="Z20" s="175"/>
      <c r="AA20" s="175">
        <f t="shared" si="10"/>
        <v>0</v>
      </c>
      <c r="AB20" s="177">
        <f t="shared" si="11"/>
        <v>0</v>
      </c>
      <c r="AC20" s="174"/>
      <c r="AD20" s="175"/>
      <c r="AE20" s="177"/>
      <c r="AF20" s="174">
        <v>1</v>
      </c>
      <c r="AG20" s="175">
        <f t="shared" si="12"/>
        <v>12</v>
      </c>
      <c r="AH20" s="175"/>
      <c r="AI20" s="175">
        <f t="shared" si="13"/>
        <v>0</v>
      </c>
      <c r="AJ20" s="175">
        <v>1</v>
      </c>
      <c r="AK20" s="175">
        <f t="shared" si="14"/>
        <v>3</v>
      </c>
      <c r="AL20" s="175"/>
      <c r="AM20" s="175">
        <f t="shared" si="15"/>
        <v>0</v>
      </c>
      <c r="AN20" s="175"/>
      <c r="AO20" s="175">
        <f t="shared" si="16"/>
        <v>0</v>
      </c>
      <c r="AP20" s="175"/>
      <c r="AQ20" s="175">
        <f t="shared" si="17"/>
        <v>0</v>
      </c>
      <c r="AR20" s="175">
        <v>1</v>
      </c>
      <c r="AS20" s="175">
        <f t="shared" si="18"/>
        <v>1</v>
      </c>
      <c r="AT20" s="175"/>
      <c r="AU20" s="178">
        <f t="shared" si="19"/>
        <v>0</v>
      </c>
      <c r="AV20" s="175"/>
      <c r="AW20" s="178">
        <f t="shared" si="20"/>
        <v>0</v>
      </c>
      <c r="AX20" s="179">
        <f t="shared" si="21"/>
        <v>4</v>
      </c>
      <c r="AY20" s="180">
        <f t="shared" si="22"/>
        <v>16</v>
      </c>
      <c r="AZ20" s="191">
        <f t="shared" si="23"/>
        <v>173</v>
      </c>
    </row>
    <row r="21" spans="1:52" s="52" customFormat="1" x14ac:dyDescent="0.2">
      <c r="A21" s="187">
        <v>17</v>
      </c>
      <c r="B21" s="170" t="s">
        <v>211</v>
      </c>
      <c r="C21" s="171">
        <v>22201</v>
      </c>
      <c r="D21" s="172" t="s">
        <v>80</v>
      </c>
      <c r="E21" s="238" t="s">
        <v>28</v>
      </c>
      <c r="F21" s="239" t="s">
        <v>194</v>
      </c>
      <c r="G21" s="174">
        <v>14</v>
      </c>
      <c r="H21" s="175">
        <f t="shared" si="0"/>
        <v>84</v>
      </c>
      <c r="I21" s="175"/>
      <c r="J21" s="175">
        <f t="shared" si="1"/>
        <v>0</v>
      </c>
      <c r="K21" s="175">
        <v>19</v>
      </c>
      <c r="L21" s="175">
        <f t="shared" si="2"/>
        <v>42</v>
      </c>
      <c r="M21" s="176"/>
      <c r="N21" s="175">
        <f t="shared" si="3"/>
        <v>0</v>
      </c>
      <c r="O21" s="176">
        <v>5</v>
      </c>
      <c r="P21" s="176">
        <f t="shared" si="4"/>
        <v>10</v>
      </c>
      <c r="Q21" s="176">
        <v>7</v>
      </c>
      <c r="R21" s="176">
        <f t="shared" si="5"/>
        <v>21</v>
      </c>
      <c r="S21" s="177">
        <f t="shared" si="6"/>
        <v>157</v>
      </c>
      <c r="T21" s="174"/>
      <c r="U21" s="175">
        <f t="shared" si="7"/>
        <v>0</v>
      </c>
      <c r="V21" s="175"/>
      <c r="W21" s="175">
        <f t="shared" si="8"/>
        <v>0</v>
      </c>
      <c r="X21" s="175"/>
      <c r="Y21" s="175">
        <f t="shared" si="9"/>
        <v>0</v>
      </c>
      <c r="Z21" s="175"/>
      <c r="AA21" s="175">
        <f t="shared" si="10"/>
        <v>0</v>
      </c>
      <c r="AB21" s="177">
        <f t="shared" si="11"/>
        <v>0</v>
      </c>
      <c r="AC21" s="174"/>
      <c r="AD21" s="175"/>
      <c r="AE21" s="177"/>
      <c r="AF21" s="174">
        <v>1</v>
      </c>
      <c r="AG21" s="175">
        <f t="shared" si="12"/>
        <v>12</v>
      </c>
      <c r="AH21" s="175"/>
      <c r="AI21" s="175">
        <f t="shared" si="13"/>
        <v>0</v>
      </c>
      <c r="AJ21" s="175">
        <v>1</v>
      </c>
      <c r="AK21" s="175">
        <f t="shared" si="14"/>
        <v>3</v>
      </c>
      <c r="AL21" s="175"/>
      <c r="AM21" s="175">
        <f t="shared" si="15"/>
        <v>0</v>
      </c>
      <c r="AN21" s="175"/>
      <c r="AO21" s="175">
        <f t="shared" si="16"/>
        <v>0</v>
      </c>
      <c r="AP21" s="175"/>
      <c r="AQ21" s="175">
        <f t="shared" si="17"/>
        <v>0</v>
      </c>
      <c r="AR21" s="175"/>
      <c r="AS21" s="175">
        <f t="shared" si="18"/>
        <v>0</v>
      </c>
      <c r="AT21" s="175"/>
      <c r="AU21" s="178">
        <f t="shared" si="19"/>
        <v>0</v>
      </c>
      <c r="AV21" s="175"/>
      <c r="AW21" s="178">
        <f t="shared" si="20"/>
        <v>0</v>
      </c>
      <c r="AX21" s="179">
        <f t="shared" si="21"/>
        <v>3</v>
      </c>
      <c r="AY21" s="180">
        <f t="shared" si="22"/>
        <v>15</v>
      </c>
      <c r="AZ21" s="191">
        <f t="shared" si="23"/>
        <v>172</v>
      </c>
    </row>
    <row r="22" spans="1:52" s="52" customFormat="1" x14ac:dyDescent="0.2">
      <c r="A22" s="187">
        <v>18</v>
      </c>
      <c r="B22" s="170" t="s">
        <v>208</v>
      </c>
      <c r="C22" s="171">
        <v>22764</v>
      </c>
      <c r="D22" s="172" t="s">
        <v>80</v>
      </c>
      <c r="E22" s="238" t="s">
        <v>28</v>
      </c>
      <c r="F22" s="239" t="s">
        <v>194</v>
      </c>
      <c r="G22" s="174">
        <v>15</v>
      </c>
      <c r="H22" s="175">
        <f t="shared" si="0"/>
        <v>90</v>
      </c>
      <c r="I22" s="175"/>
      <c r="J22" s="175">
        <f t="shared" si="1"/>
        <v>0</v>
      </c>
      <c r="K22" s="175">
        <v>16</v>
      </c>
      <c r="L22" s="175">
        <f t="shared" si="2"/>
        <v>36</v>
      </c>
      <c r="M22" s="176"/>
      <c r="N22" s="175">
        <f t="shared" si="3"/>
        <v>0</v>
      </c>
      <c r="O22" s="176">
        <v>5</v>
      </c>
      <c r="P22" s="176">
        <f t="shared" si="4"/>
        <v>10</v>
      </c>
      <c r="Q22" s="176">
        <v>6</v>
      </c>
      <c r="R22" s="176">
        <f t="shared" si="5"/>
        <v>18</v>
      </c>
      <c r="S22" s="177">
        <f t="shared" si="6"/>
        <v>154</v>
      </c>
      <c r="T22" s="174"/>
      <c r="U22" s="175">
        <f t="shared" si="7"/>
        <v>0</v>
      </c>
      <c r="V22" s="175"/>
      <c r="W22" s="175">
        <f t="shared" si="8"/>
        <v>0</v>
      </c>
      <c r="X22" s="175"/>
      <c r="Y22" s="175">
        <f t="shared" si="9"/>
        <v>0</v>
      </c>
      <c r="Z22" s="175"/>
      <c r="AA22" s="175">
        <f t="shared" si="10"/>
        <v>0</v>
      </c>
      <c r="AB22" s="177">
        <f t="shared" si="11"/>
        <v>0</v>
      </c>
      <c r="AC22" s="174" t="s">
        <v>114</v>
      </c>
      <c r="AD22" s="175"/>
      <c r="AE22" s="177"/>
      <c r="AF22" s="174">
        <v>1</v>
      </c>
      <c r="AG22" s="175">
        <f t="shared" si="12"/>
        <v>12</v>
      </c>
      <c r="AH22" s="175"/>
      <c r="AI22" s="175">
        <f t="shared" si="13"/>
        <v>0</v>
      </c>
      <c r="AJ22" s="175"/>
      <c r="AK22" s="175">
        <f t="shared" si="14"/>
        <v>0</v>
      </c>
      <c r="AL22" s="175"/>
      <c r="AM22" s="175">
        <f t="shared" si="15"/>
        <v>0</v>
      </c>
      <c r="AN22" s="175"/>
      <c r="AO22" s="175">
        <f t="shared" si="16"/>
        <v>0</v>
      </c>
      <c r="AP22" s="175"/>
      <c r="AQ22" s="175">
        <f t="shared" si="17"/>
        <v>0</v>
      </c>
      <c r="AR22" s="175"/>
      <c r="AS22" s="175">
        <f t="shared" si="18"/>
        <v>0</v>
      </c>
      <c r="AT22" s="175"/>
      <c r="AU22" s="178">
        <f t="shared" si="19"/>
        <v>0</v>
      </c>
      <c r="AV22" s="175"/>
      <c r="AW22" s="178">
        <f t="shared" si="20"/>
        <v>0</v>
      </c>
      <c r="AX22" s="179">
        <f t="shared" si="21"/>
        <v>0</v>
      </c>
      <c r="AY22" s="180">
        <f t="shared" si="22"/>
        <v>12</v>
      </c>
      <c r="AZ22" s="191">
        <f t="shared" si="23"/>
        <v>166</v>
      </c>
    </row>
    <row r="23" spans="1:52" s="52" customFormat="1" x14ac:dyDescent="0.2">
      <c r="A23" s="187">
        <v>19</v>
      </c>
      <c r="B23" s="170" t="s">
        <v>462</v>
      </c>
      <c r="C23" s="171">
        <v>23085</v>
      </c>
      <c r="D23" s="172" t="s">
        <v>80</v>
      </c>
      <c r="E23" s="238" t="s">
        <v>28</v>
      </c>
      <c r="F23" s="239" t="s">
        <v>194</v>
      </c>
      <c r="G23" s="174"/>
      <c r="H23" s="175">
        <f t="shared" si="0"/>
        <v>0</v>
      </c>
      <c r="I23" s="175"/>
      <c r="J23" s="175">
        <f t="shared" si="1"/>
        <v>0</v>
      </c>
      <c r="K23" s="175">
        <v>34</v>
      </c>
      <c r="L23" s="175">
        <f t="shared" si="2"/>
        <v>72</v>
      </c>
      <c r="M23" s="176"/>
      <c r="N23" s="175">
        <f t="shared" si="3"/>
        <v>0</v>
      </c>
      <c r="O23" s="176"/>
      <c r="P23" s="176">
        <f t="shared" si="4"/>
        <v>0</v>
      </c>
      <c r="Q23" s="176"/>
      <c r="R23" s="176">
        <f t="shared" si="5"/>
        <v>0</v>
      </c>
      <c r="S23" s="177">
        <f t="shared" si="6"/>
        <v>72</v>
      </c>
      <c r="T23" s="174"/>
      <c r="U23" s="175">
        <f t="shared" si="7"/>
        <v>0</v>
      </c>
      <c r="V23" s="175"/>
      <c r="W23" s="175">
        <f t="shared" si="8"/>
        <v>0</v>
      </c>
      <c r="X23" s="175"/>
      <c r="Y23" s="175">
        <f t="shared" si="9"/>
        <v>0</v>
      </c>
      <c r="Z23" s="175"/>
      <c r="AA23" s="175">
        <f t="shared" si="10"/>
        <v>0</v>
      </c>
      <c r="AB23" s="177">
        <f t="shared" si="11"/>
        <v>0</v>
      </c>
      <c r="AC23" s="174"/>
      <c r="AD23" s="175"/>
      <c r="AE23" s="177"/>
      <c r="AF23" s="174">
        <v>1</v>
      </c>
      <c r="AG23" s="175">
        <f t="shared" si="12"/>
        <v>12</v>
      </c>
      <c r="AH23" s="175">
        <v>1</v>
      </c>
      <c r="AI23" s="175">
        <f t="shared" si="13"/>
        <v>5</v>
      </c>
      <c r="AJ23" s="175"/>
      <c r="AK23" s="175">
        <f t="shared" si="14"/>
        <v>0</v>
      </c>
      <c r="AL23" s="175"/>
      <c r="AM23" s="175">
        <f t="shared" si="15"/>
        <v>0</v>
      </c>
      <c r="AN23" s="175"/>
      <c r="AO23" s="175">
        <f t="shared" si="16"/>
        <v>0</v>
      </c>
      <c r="AP23" s="175"/>
      <c r="AQ23" s="175">
        <f t="shared" si="17"/>
        <v>0</v>
      </c>
      <c r="AR23" s="175"/>
      <c r="AS23" s="175">
        <f t="shared" si="18"/>
        <v>0</v>
      </c>
      <c r="AT23" s="175"/>
      <c r="AU23" s="178">
        <f t="shared" si="19"/>
        <v>0</v>
      </c>
      <c r="AV23" s="175"/>
      <c r="AW23" s="178">
        <f t="shared" si="20"/>
        <v>0</v>
      </c>
      <c r="AX23" s="179">
        <f t="shared" si="21"/>
        <v>5</v>
      </c>
      <c r="AY23" s="180">
        <f t="shared" si="22"/>
        <v>17</v>
      </c>
      <c r="AZ23" s="191">
        <f t="shared" si="23"/>
        <v>89</v>
      </c>
    </row>
    <row r="24" spans="1:52" s="52" customFormat="1" x14ac:dyDescent="0.2">
      <c r="A24" s="187">
        <v>20</v>
      </c>
      <c r="B24" s="170" t="s">
        <v>461</v>
      </c>
      <c r="C24" s="171">
        <v>23265</v>
      </c>
      <c r="D24" s="172" t="s">
        <v>80</v>
      </c>
      <c r="E24" s="238" t="s">
        <v>28</v>
      </c>
      <c r="F24" s="239" t="s">
        <v>194</v>
      </c>
      <c r="G24" s="174"/>
      <c r="H24" s="175">
        <f t="shared" si="0"/>
        <v>0</v>
      </c>
      <c r="I24" s="175"/>
      <c r="J24" s="175">
        <f t="shared" si="1"/>
        <v>0</v>
      </c>
      <c r="K24" s="175">
        <v>34</v>
      </c>
      <c r="L24" s="175">
        <f t="shared" si="2"/>
        <v>72</v>
      </c>
      <c r="M24" s="176"/>
      <c r="N24" s="175">
        <f t="shared" si="3"/>
        <v>0</v>
      </c>
      <c r="O24" s="176"/>
      <c r="P24" s="176">
        <f t="shared" si="4"/>
        <v>0</v>
      </c>
      <c r="Q24" s="176"/>
      <c r="R24" s="176">
        <f t="shared" si="5"/>
        <v>0</v>
      </c>
      <c r="S24" s="177">
        <f t="shared" si="6"/>
        <v>72</v>
      </c>
      <c r="T24" s="174"/>
      <c r="U24" s="175">
        <f t="shared" si="7"/>
        <v>0</v>
      </c>
      <c r="V24" s="175"/>
      <c r="W24" s="175">
        <f t="shared" si="8"/>
        <v>0</v>
      </c>
      <c r="X24" s="175"/>
      <c r="Y24" s="175">
        <f t="shared" si="9"/>
        <v>0</v>
      </c>
      <c r="Z24" s="175"/>
      <c r="AA24" s="175">
        <f t="shared" si="10"/>
        <v>0</v>
      </c>
      <c r="AB24" s="177">
        <f t="shared" si="11"/>
        <v>0</v>
      </c>
      <c r="AC24" s="174"/>
      <c r="AD24" s="175"/>
      <c r="AE24" s="177"/>
      <c r="AF24" s="174">
        <v>1</v>
      </c>
      <c r="AG24" s="175">
        <f t="shared" si="12"/>
        <v>12</v>
      </c>
      <c r="AH24" s="175"/>
      <c r="AI24" s="175">
        <f t="shared" si="13"/>
        <v>0</v>
      </c>
      <c r="AJ24" s="175"/>
      <c r="AK24" s="175">
        <f t="shared" si="14"/>
        <v>0</v>
      </c>
      <c r="AL24" s="175"/>
      <c r="AM24" s="175">
        <f t="shared" si="15"/>
        <v>0</v>
      </c>
      <c r="AN24" s="175"/>
      <c r="AO24" s="175">
        <f t="shared" si="16"/>
        <v>0</v>
      </c>
      <c r="AP24" s="175"/>
      <c r="AQ24" s="175">
        <f t="shared" si="17"/>
        <v>0</v>
      </c>
      <c r="AR24" s="175">
        <v>2</v>
      </c>
      <c r="AS24" s="175">
        <f t="shared" si="18"/>
        <v>2</v>
      </c>
      <c r="AT24" s="175"/>
      <c r="AU24" s="178">
        <f t="shared" si="19"/>
        <v>0</v>
      </c>
      <c r="AV24" s="175"/>
      <c r="AW24" s="178">
        <f t="shared" si="20"/>
        <v>0</v>
      </c>
      <c r="AX24" s="179">
        <f t="shared" si="21"/>
        <v>2</v>
      </c>
      <c r="AY24" s="180">
        <f t="shared" si="22"/>
        <v>14</v>
      </c>
      <c r="AZ24" s="191">
        <f t="shared" si="23"/>
        <v>86</v>
      </c>
    </row>
    <row r="25" spans="1:52" s="52" customFormat="1" x14ac:dyDescent="0.2">
      <c r="A25" s="187">
        <v>21</v>
      </c>
      <c r="B25" s="170" t="s">
        <v>460</v>
      </c>
      <c r="C25" s="171">
        <v>23453</v>
      </c>
      <c r="D25" s="172" t="s">
        <v>80</v>
      </c>
      <c r="E25" s="238" t="s">
        <v>28</v>
      </c>
      <c r="F25" s="239" t="s">
        <v>194</v>
      </c>
      <c r="G25" s="174"/>
      <c r="H25" s="175">
        <f t="shared" si="0"/>
        <v>0</v>
      </c>
      <c r="I25" s="175"/>
      <c r="J25" s="175">
        <f t="shared" si="1"/>
        <v>0</v>
      </c>
      <c r="K25" s="175">
        <v>35</v>
      </c>
      <c r="L25" s="175">
        <f t="shared" si="2"/>
        <v>74</v>
      </c>
      <c r="M25" s="176"/>
      <c r="N25" s="175">
        <f t="shared" si="3"/>
        <v>0</v>
      </c>
      <c r="O25" s="176"/>
      <c r="P25" s="176">
        <f t="shared" si="4"/>
        <v>0</v>
      </c>
      <c r="Q25" s="176"/>
      <c r="R25" s="176">
        <f t="shared" si="5"/>
        <v>0</v>
      </c>
      <c r="S25" s="177">
        <f t="shared" si="6"/>
        <v>74</v>
      </c>
      <c r="T25" s="174"/>
      <c r="U25" s="175">
        <f t="shared" si="7"/>
        <v>0</v>
      </c>
      <c r="V25" s="175"/>
      <c r="W25" s="175">
        <f t="shared" si="8"/>
        <v>0</v>
      </c>
      <c r="X25" s="175"/>
      <c r="Y25" s="175">
        <f t="shared" si="9"/>
        <v>0</v>
      </c>
      <c r="Z25" s="175"/>
      <c r="AA25" s="175">
        <f t="shared" si="10"/>
        <v>0</v>
      </c>
      <c r="AB25" s="177">
        <f t="shared" si="11"/>
        <v>0</v>
      </c>
      <c r="AC25" s="174"/>
      <c r="AD25" s="175"/>
      <c r="AE25" s="177"/>
      <c r="AF25" s="174">
        <v>1</v>
      </c>
      <c r="AG25" s="175">
        <f t="shared" si="12"/>
        <v>12</v>
      </c>
      <c r="AH25" s="175"/>
      <c r="AI25" s="175">
        <f t="shared" si="13"/>
        <v>0</v>
      </c>
      <c r="AJ25" s="175"/>
      <c r="AK25" s="175">
        <f t="shared" si="14"/>
        <v>0</v>
      </c>
      <c r="AL25" s="175"/>
      <c r="AM25" s="175">
        <f t="shared" si="15"/>
        <v>0</v>
      </c>
      <c r="AN25" s="175"/>
      <c r="AO25" s="175">
        <f t="shared" si="16"/>
        <v>0</v>
      </c>
      <c r="AP25" s="175"/>
      <c r="AQ25" s="175">
        <f t="shared" si="17"/>
        <v>0</v>
      </c>
      <c r="AR25" s="175"/>
      <c r="AS25" s="175">
        <f t="shared" si="18"/>
        <v>0</v>
      </c>
      <c r="AT25" s="175"/>
      <c r="AU25" s="178">
        <f t="shared" si="19"/>
        <v>0</v>
      </c>
      <c r="AV25" s="175"/>
      <c r="AW25" s="178">
        <f t="shared" si="20"/>
        <v>0</v>
      </c>
      <c r="AX25" s="179">
        <f t="shared" si="21"/>
        <v>0</v>
      </c>
      <c r="AY25" s="180">
        <f t="shared" si="22"/>
        <v>12</v>
      </c>
      <c r="AZ25" s="191">
        <f t="shared" si="23"/>
        <v>86</v>
      </c>
    </row>
  </sheetData>
  <sheetProtection password="D67E" sheet="1" formatCells="0" formatColumns="0" formatRows="0" insertColumns="0" insertRows="0" insertHyperlinks="0" deleteColumns="0" deleteRows="0" sort="0" autoFilter="0" pivotTables="0"/>
  <mergeCells count="9">
    <mergeCell ref="AZ3:AZ4"/>
    <mergeCell ref="AF3:AY3"/>
    <mergeCell ref="A1:AZ1"/>
    <mergeCell ref="A2:AZ2"/>
    <mergeCell ref="A3:D3"/>
    <mergeCell ref="C4:D4"/>
    <mergeCell ref="G3:S3"/>
    <mergeCell ref="T3:AB3"/>
    <mergeCell ref="AC3:AE3"/>
  </mergeCells>
  <phoneticPr fontId="0" type="noConversion"/>
  <pageMargins left="0" right="0" top="0.98425196850393704" bottom="0.98425196850393704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1"/>
  <sheetViews>
    <sheetView workbookViewId="0">
      <selection activeCell="B35" sqref="B35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7</vt:i4>
      </vt:variant>
    </vt:vector>
  </HeadingPairs>
  <TitlesOfParts>
    <vt:vector size="20" baseType="lpstr">
      <vt:lpstr>CASSANO</vt:lpstr>
      <vt:lpstr>CATANZARO</vt:lpstr>
      <vt:lpstr>COSENZA</vt:lpstr>
      <vt:lpstr>CROTONE</vt:lpstr>
      <vt:lpstr>LAMEZIA TERME</vt:lpstr>
      <vt:lpstr>LOCRI</vt:lpstr>
      <vt:lpstr>LUNGRO</vt:lpstr>
      <vt:lpstr>MILETO</vt:lpstr>
      <vt:lpstr>OPPIDO MAMERTINA</vt:lpstr>
      <vt:lpstr>REGGIO CAL.</vt:lpstr>
      <vt:lpstr>ROSSANO</vt:lpstr>
      <vt:lpstr>S.MARCO ARG.</vt:lpstr>
      <vt:lpstr>Foglio1</vt:lpstr>
      <vt:lpstr>CATANZARO!Titoli_stampa</vt:lpstr>
      <vt:lpstr>CROTONE!Titoli_stampa</vt:lpstr>
      <vt:lpstr>LOCRI!Titoli_stampa</vt:lpstr>
      <vt:lpstr>MILETO!Titoli_stampa</vt:lpstr>
      <vt:lpstr>OPPIDO MAMERTINA!Titoli_stampa</vt:lpstr>
      <vt:lpstr>ROSSANO!Titoli_stampa</vt:lpstr>
      <vt:lpstr>S.MARCO ARG.!Titoli_stampa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</dc:creator>
  <cp:lastModifiedBy>X</cp:lastModifiedBy>
  <cp:lastPrinted>2019-06-13T09:51:52Z</cp:lastPrinted>
  <dcterms:created xsi:type="dcterms:W3CDTF">2008-05-01T18:28:46Z</dcterms:created>
  <dcterms:modified xsi:type="dcterms:W3CDTF">2022-04-14T09:14:24Z</dcterms:modified>
</cp:coreProperties>
</file>